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codeName="ThisWorkbook"/>
  <mc:AlternateContent xmlns:mc="http://schemas.openxmlformats.org/markup-compatibility/2006">
    <mc:Choice Requires="x15">
      <x15ac:absPath xmlns:x15ac="http://schemas.microsoft.com/office/spreadsheetml/2010/11/ac" url="https://nap2.sharepoint.com/Governance/Shared Documents/NAP Forms/"/>
    </mc:Choice>
  </mc:AlternateContent>
  <xr:revisionPtr revIDLastSave="0" documentId="10_ncr:200_{B95F4AB3-0B80-4A3E-B539-0ED2677974BD}" xr6:coauthVersionLast="47" xr6:coauthVersionMax="47" xr10:uidLastSave="{00000000-0000-0000-0000-000000000000}"/>
  <bookViews>
    <workbookView xWindow="28680" yWindow="-120" windowWidth="29040" windowHeight="15840" firstSheet="1" activeTab="1" xr2:uid="{00000000-000D-0000-FFFF-FFFF00000000}"/>
  </bookViews>
  <sheets>
    <sheet name="Rates" sheetId="4" state="hidden" r:id="rId1"/>
    <sheet name="Report" sheetId="2" r:id="rId2"/>
    <sheet name="Category" sheetId="3" r:id="rId3"/>
  </sheets>
  <definedNames>
    <definedName name="ExpAcct">Category!$A$8:$A$21</definedName>
    <definedName name="mileage">Rates!$B$1</definedName>
    <definedName name="NAPAcct">Category!$A$26:$A$45</definedName>
    <definedName name="perdiem">Rates!$B$2</definedName>
    <definedName name="_xlnm.Print_Area" localSheetId="1">Report!$A$1:$L$37</definedName>
    <definedName name="_xlnm.Print_Titles" localSheetId="2">Category!$1:$7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2" l="1"/>
  <c r="I12" i="2"/>
  <c r="I13" i="2"/>
  <c r="I14" i="2"/>
  <c r="I15" i="2"/>
  <c r="I16" i="2"/>
  <c r="I17" i="2"/>
  <c r="L17" i="2" s="1"/>
  <c r="I18" i="2"/>
  <c r="L18" i="2" s="1"/>
  <c r="I19" i="2"/>
  <c r="I20" i="2"/>
  <c r="I21" i="2"/>
  <c r="E12" i="2"/>
  <c r="E13" i="2"/>
  <c r="E14" i="2"/>
  <c r="E15" i="2"/>
  <c r="E16" i="2"/>
  <c r="E17" i="2"/>
  <c r="E18" i="2"/>
  <c r="E19" i="2"/>
  <c r="E20" i="2"/>
  <c r="E21" i="2"/>
  <c r="E11" i="2"/>
  <c r="L11" i="2" s="1"/>
  <c r="L13" i="2"/>
  <c r="L14" i="2"/>
  <c r="L21" i="2"/>
  <c r="K23" i="2"/>
  <c r="J23" i="2"/>
  <c r="G23" i="2"/>
  <c r="F23" i="2"/>
  <c r="A45" i="3"/>
  <c r="A44" i="3"/>
  <c r="A43" i="3"/>
  <c r="A42" i="3"/>
  <c r="A41" i="3"/>
  <c r="A40" i="3"/>
  <c r="A39" i="3"/>
  <c r="A38" i="3"/>
  <c r="A37" i="3"/>
  <c r="A36" i="3"/>
  <c r="A35" i="3"/>
  <c r="A34" i="3"/>
  <c r="A33" i="3"/>
  <c r="A32" i="3"/>
  <c r="A31" i="3"/>
  <c r="A30" i="3"/>
  <c r="A29" i="3"/>
  <c r="A28" i="3"/>
  <c r="A27" i="3"/>
  <c r="A26" i="3"/>
  <c r="L12" i="2"/>
  <c r="L19" i="2" l="1"/>
  <c r="L20" i="2"/>
  <c r="H23" i="2"/>
  <c r="L16" i="2"/>
  <c r="L15" i="2"/>
  <c r="D23" i="2"/>
  <c r="L23" i="2" l="1"/>
  <c r="L24" i="2" s="1"/>
  <c r="L26" i="2" s="1"/>
  <c r="L22" i="2"/>
</calcChain>
</file>

<file path=xl/sharedStrings.xml><?xml version="1.0" encoding="utf-8"?>
<sst xmlns="http://schemas.openxmlformats.org/spreadsheetml/2006/main" count="109" uniqueCount="87">
  <si>
    <t>Mileage</t>
  </si>
  <si>
    <t>Per Diem</t>
  </si>
  <si>
    <r>
      <t>N</t>
    </r>
    <r>
      <rPr>
        <b/>
        <sz val="10"/>
        <color indexed="62"/>
        <rFont val="Times New Roman"/>
        <family val="1"/>
      </rPr>
      <t xml:space="preserve">ATIONAL </t>
    </r>
    <r>
      <rPr>
        <b/>
        <sz val="12"/>
        <color indexed="62"/>
        <rFont val="Times New Roman"/>
        <family val="1"/>
      </rPr>
      <t>A</t>
    </r>
    <r>
      <rPr>
        <b/>
        <sz val="10"/>
        <color indexed="62"/>
        <rFont val="Times New Roman"/>
        <family val="1"/>
      </rPr>
      <t xml:space="preserve">SSOCIATION OF </t>
    </r>
    <r>
      <rPr>
        <b/>
        <sz val="12"/>
        <color indexed="62"/>
        <rFont val="Times New Roman"/>
        <family val="1"/>
      </rPr>
      <t>P</t>
    </r>
    <r>
      <rPr>
        <b/>
        <sz val="10"/>
        <color indexed="62"/>
        <rFont val="Times New Roman"/>
        <family val="1"/>
      </rPr>
      <t>ARLIAMENTARIANS®</t>
    </r>
  </si>
  <si>
    <t xml:space="preserve">213 South Main Street ● Independence, MO 64050 </t>
  </si>
  <si>
    <r>
      <rPr>
        <b/>
        <sz val="9"/>
        <color indexed="62"/>
        <rFont val="Century Gothic"/>
        <family val="2"/>
      </rPr>
      <t>P</t>
    </r>
    <r>
      <rPr>
        <sz val="9"/>
        <color indexed="62"/>
        <rFont val="Century Gothic"/>
        <family val="2"/>
      </rPr>
      <t xml:space="preserve"> (816) 833-3892 ● </t>
    </r>
    <r>
      <rPr>
        <b/>
        <sz val="9"/>
        <color indexed="62"/>
        <rFont val="Century Gothic"/>
        <family val="2"/>
      </rPr>
      <t>F</t>
    </r>
    <r>
      <rPr>
        <sz val="9"/>
        <color indexed="62"/>
        <rFont val="Century Gothic"/>
        <family val="2"/>
      </rPr>
      <t xml:space="preserve"> (816) 833-3893  ● www.parliamentarians.org</t>
    </r>
  </si>
  <si>
    <t>Expense Report</t>
  </si>
  <si>
    <t>VOLUNTEER INFORMATION:</t>
  </si>
  <si>
    <t>Name:</t>
  </si>
  <si>
    <t>Dates of Travel:</t>
  </si>
  <si>
    <t>Destination:</t>
  </si>
  <si>
    <t>Title:</t>
  </si>
  <si>
    <t>Until</t>
  </si>
  <si>
    <t>Purpose of Travel:</t>
  </si>
  <si>
    <t>Date Incurred</t>
  </si>
  <si>
    <t>Account</t>
  </si>
  <si>
    <t>Description</t>
  </si>
  <si>
    <t>Airfare &amp; Transit</t>
  </si>
  <si>
    <t>Ground Transit &amp; Parking</t>
  </si>
  <si>
    <t>Office Supplies &amp; Postage</t>
  </si>
  <si>
    <t>All Other Expenses</t>
  </si>
  <si>
    <t>Total</t>
  </si>
  <si>
    <t xml:space="preserve"> </t>
  </si>
  <si>
    <t>Total before adjustments to travel per maximum cap</t>
  </si>
  <si>
    <t>Receipts required for all expenses except per diem and mileage.</t>
  </si>
  <si>
    <t>Subtotal</t>
  </si>
  <si>
    <t>Cash Advance</t>
  </si>
  <si>
    <t xml:space="preserve">Volunteer's Signature </t>
  </si>
  <si>
    <t>Date</t>
  </si>
  <si>
    <t>Check Payable To</t>
  </si>
  <si>
    <t>Street Address</t>
  </si>
  <si>
    <t>Committee Chair or District Director</t>
  </si>
  <si>
    <t>City/Town, State/Province, and Postal Code</t>
  </si>
  <si>
    <t>By signing or writing, I agree that this report is complete and accurate, in accordance with NAP's Operating Policies &amp; Procedures, and supporting documentation for expenses are being sent with this report.</t>
  </si>
  <si>
    <t>Authorized NAP Officer</t>
  </si>
  <si>
    <t>President, Vice-President, Treasurer, E.D.</t>
  </si>
  <si>
    <t>Account Numbers</t>
  </si>
  <si>
    <t>Account #</t>
  </si>
  <si>
    <t>Account Name</t>
  </si>
  <si>
    <t>Intended Users</t>
  </si>
  <si>
    <t>Approval Chain (1)</t>
  </si>
  <si>
    <t>President</t>
  </si>
  <si>
    <t>Desk expenses, additional travel or special projects by the president</t>
  </si>
  <si>
    <t>Treasurer</t>
  </si>
  <si>
    <t>P/T/ED</t>
  </si>
  <si>
    <t>All remaining board members</t>
  </si>
  <si>
    <t>Travel for board members to attend in-person board meetings, or special invitees requested by the president</t>
  </si>
  <si>
    <t>Board members</t>
  </si>
  <si>
    <t>Travel for the official NAP representative from home to designated association meeting or for NAP partner organizations</t>
  </si>
  <si>
    <t>NAP Representative</t>
  </si>
  <si>
    <t>Committee members</t>
  </si>
  <si>
    <t>Committee chair, P/T/ED</t>
  </si>
  <si>
    <t>Travel for committee members to attend in-person committee members, including ex-officio member</t>
  </si>
  <si>
    <t>District Conferences</t>
  </si>
  <si>
    <t>Out-of-pocket costs not paid directly by NAP for the District Conference. Detailed descriptions required, and should coorespond with proposed budget.</t>
  </si>
  <si>
    <t>District directors</t>
  </si>
  <si>
    <t>District director, P/T/ED</t>
  </si>
  <si>
    <t>District Director Travel</t>
  </si>
  <si>
    <t>Travel to association meetings during biennium and other related expenses</t>
  </si>
  <si>
    <t>The printing of course materials by volunteers, travel for instructors, meeting room expenses for the PQC.</t>
  </si>
  <si>
    <t>PD Committee &amp; Assigned Instructors</t>
  </si>
  <si>
    <t>Event coordinator</t>
  </si>
  <si>
    <t>Out-of-pocket costs not paid directly by NAP for the Leadership Conference. Detailed descriptions required, and should coorespond with proposed budget.</t>
  </si>
  <si>
    <t>The printing of course materials by volunteers, travel for instructors, meeting room expenses for the TTT course.</t>
  </si>
  <si>
    <t>The printing of course materials by volunteers, travel for instructors, meeting room expenses for the PRC.</t>
  </si>
  <si>
    <t>Youth Liaison Expense</t>
  </si>
  <si>
    <t>Travel to NAP youth partner organizations</t>
  </si>
  <si>
    <t>Youth Committee</t>
  </si>
  <si>
    <t>(1) In accordance with NAP OPP, the president, treasurer, or executive director may sign off on expense reports depending on who initiates the report and the dollar amount.  Committee chairs are also responsible for reviewing their members (including the ex-officio members) expenses to ensure they stay within their annual budget limits.  All NAP volunteers should review NAP OPP as not all expenses will be approved for payment.</t>
  </si>
  <si>
    <t>PQE Expenses</t>
  </si>
  <si>
    <t>Out-of-pocket costs not paid directly by NAP for the NTC or Convention.  Detailed descriptions required, and should coorespond with proposed budget.</t>
  </si>
  <si>
    <t>Train the Trainer Expense</t>
  </si>
  <si>
    <t>Leadership Conference Expense</t>
  </si>
  <si>
    <t>NTC/Convention Expense</t>
  </si>
  <si>
    <t>PRC Expense</t>
  </si>
  <si>
    <t>Committee Expense</t>
  </si>
  <si>
    <t>Admin expenses for committee members or chairman to fulfill committee's objective</t>
  </si>
  <si>
    <t>Committee Travel/Mtg expense</t>
  </si>
  <si>
    <t>Board Member Misc. Expense</t>
  </si>
  <si>
    <t>Expenses for travel outside of board meetings (i.e, to HQ); must be authorized by president</t>
  </si>
  <si>
    <t>BOD Meeting Expense</t>
  </si>
  <si>
    <t>Nat'l Rep Travel</t>
  </si>
  <si>
    <r>
      <rPr>
        <b/>
        <sz val="9"/>
        <color indexed="62"/>
        <rFont val="Century Gothic"/>
        <family val="2"/>
      </rPr>
      <t>P</t>
    </r>
    <r>
      <rPr>
        <sz val="9"/>
        <color indexed="62"/>
        <rFont val="Century Gothic"/>
        <family val="2"/>
      </rPr>
      <t xml:space="preserve"> (816) 833-3892 | </t>
    </r>
    <r>
      <rPr>
        <b/>
        <sz val="9"/>
        <color indexed="62"/>
        <rFont val="Century Gothic"/>
        <family val="2"/>
      </rPr>
      <t>hq@nap2.org</t>
    </r>
    <r>
      <rPr>
        <sz val="9"/>
        <color indexed="62"/>
        <rFont val="Century Gothic"/>
        <family val="2"/>
      </rPr>
      <t xml:space="preserve">  | www.parliamentarians.org</t>
    </r>
  </si>
  <si>
    <r>
      <rPr>
        <b/>
        <sz val="9"/>
        <color rgb="FFC00000"/>
        <rFont val="Century Gothic"/>
        <family val="2"/>
      </rPr>
      <t>SUBMIT SIGNED REPORT AND RECEIPTS TO:</t>
    </r>
    <r>
      <rPr>
        <sz val="9"/>
        <color rgb="FFC00000"/>
        <rFont val="Century Gothic"/>
        <family val="2"/>
      </rPr>
      <t xml:space="preserve"> </t>
    </r>
    <r>
      <rPr>
        <b/>
        <sz val="9"/>
        <color rgb="FFC00000"/>
        <rFont val="Century Gothic"/>
        <family val="2"/>
      </rPr>
      <t>HQ@nap2.org</t>
    </r>
  </si>
  <si>
    <r>
      <t xml:space="preserve">Per Diem 
</t>
    </r>
    <r>
      <rPr>
        <b/>
        <u/>
        <sz val="8"/>
        <color rgb="FFFFFFFF"/>
        <rFont val="Arial"/>
        <family val="2"/>
      </rPr>
      <t>(at $150/day)</t>
    </r>
    <r>
      <rPr>
        <b/>
        <sz val="8"/>
        <color indexed="9"/>
        <rFont val="Arial"/>
        <family val="2"/>
      </rPr>
      <t xml:space="preserve">
#               Total</t>
    </r>
  </si>
  <si>
    <t xml:space="preserve">Airfare </t>
  </si>
  <si>
    <t>Revised 1/2023</t>
  </si>
  <si>
    <r>
      <t xml:space="preserve">Mileage
</t>
    </r>
    <r>
      <rPr>
        <b/>
        <u/>
        <sz val="8"/>
        <color rgb="FFFFFFFF"/>
        <rFont val="Arial"/>
        <family val="2"/>
      </rPr>
      <t>(65.5₵/mile)</t>
    </r>
    <r>
      <rPr>
        <b/>
        <sz val="8"/>
        <color indexed="9"/>
        <rFont val="Arial"/>
        <family val="2"/>
      </rPr>
      <t xml:space="preserve">
#             Total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</si>
</sst>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43" formatCode="_(* #,##0.00_);_(* \(#,##0.00\);_(* &quot;-&quot;??_);_(@_)"/>
  </numFmts>
  <fonts count="31" x14ac:knownFonts="1">
    <font>
      <sz val="10"/>
      <name val="Arial"/>
    </font>
    <font>
      <sz val="10"/>
      <name val="Tahoma"/>
      <family val="2"/>
    </font>
    <font>
      <sz val="10"/>
      <name val="Arial"/>
      <family val="2"/>
    </font>
    <font>
      <b/>
      <sz val="8"/>
      <name val="Arial"/>
      <family val="2"/>
    </font>
    <font>
      <b/>
      <sz val="8"/>
      <color indexed="9"/>
      <name val="Century Gothic"/>
      <family val="2"/>
    </font>
    <font>
      <b/>
      <sz val="12"/>
      <color indexed="62"/>
      <name val="Times New Roman"/>
      <family val="1"/>
    </font>
    <font>
      <b/>
      <sz val="10"/>
      <color indexed="62"/>
      <name val="Times New Roman"/>
      <family val="1"/>
    </font>
    <font>
      <sz val="9"/>
      <color indexed="62"/>
      <name val="Century Gothic"/>
      <family val="2"/>
    </font>
    <font>
      <b/>
      <sz val="9"/>
      <color indexed="62"/>
      <name val="Century Gothic"/>
      <family val="2"/>
    </font>
    <font>
      <sz val="9"/>
      <name val="Arial"/>
      <family val="2"/>
    </font>
    <font>
      <sz val="10"/>
      <name val="Arial"/>
      <family val="2"/>
    </font>
    <font>
      <sz val="8"/>
      <name val="Arial"/>
      <family val="2"/>
    </font>
    <font>
      <sz val="10"/>
      <color indexed="63"/>
      <name val="Arial"/>
      <family val="2"/>
    </font>
    <font>
      <sz val="8"/>
      <color indexed="63"/>
      <name val="Arial"/>
      <family val="2"/>
    </font>
    <font>
      <i/>
      <sz val="8"/>
      <name val="Arial"/>
      <family val="2"/>
    </font>
    <font>
      <b/>
      <i/>
      <sz val="8"/>
      <name val="Arial"/>
      <family val="2"/>
    </font>
    <font>
      <b/>
      <sz val="9"/>
      <color indexed="23"/>
      <name val="Arial"/>
      <family val="2"/>
    </font>
    <font>
      <b/>
      <sz val="10"/>
      <color indexed="63"/>
      <name val="Arial"/>
      <family val="2"/>
    </font>
    <font>
      <b/>
      <sz val="8"/>
      <color indexed="63"/>
      <name val="Arial"/>
      <family val="2"/>
    </font>
    <font>
      <b/>
      <sz val="8"/>
      <color indexed="9"/>
      <name val="Arial"/>
      <family val="2"/>
    </font>
    <font>
      <sz val="24"/>
      <color rgb="FF0070C0"/>
      <name val="Century Gothic"/>
      <family val="2"/>
    </font>
    <font>
      <sz val="14"/>
      <color theme="3"/>
      <name val="Century Gothic"/>
      <family val="2"/>
    </font>
    <font>
      <sz val="16"/>
      <color theme="3"/>
      <name val="Century Gothic"/>
      <family val="2"/>
    </font>
    <font>
      <sz val="8"/>
      <color theme="0"/>
      <name val="Arial"/>
      <family val="2"/>
    </font>
    <font>
      <b/>
      <sz val="12"/>
      <color theme="3"/>
      <name val="Times New Roman"/>
      <family val="1"/>
    </font>
    <font>
      <sz val="9"/>
      <color theme="3"/>
      <name val="Century Gothic"/>
      <family val="2"/>
    </font>
    <font>
      <sz val="24"/>
      <color theme="3"/>
      <name val="Century Gothic"/>
      <family val="2"/>
    </font>
    <font>
      <b/>
      <i/>
      <sz val="8"/>
      <color rgb="FFC00000"/>
      <name val="Arial"/>
      <family val="2"/>
    </font>
    <font>
      <sz val="9"/>
      <color rgb="FFC00000"/>
      <name val="Century Gothic"/>
      <family val="2"/>
    </font>
    <font>
      <b/>
      <sz val="9"/>
      <color rgb="FFC00000"/>
      <name val="Century Gothic"/>
      <family val="2"/>
    </font>
    <font>
      <b/>
      <u/>
      <sz val="8"/>
      <color rgb="FFFFFFFF"/>
      <name val="Arial"/>
      <family val="2"/>
    </font>
  </fonts>
  <fills count="11">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darkDown"/>
    </fill>
    <fill>
      <patternFill patternType="darkDown">
        <bgColor indexed="9"/>
      </patternFill>
    </fill>
    <fill>
      <patternFill patternType="solid">
        <fgColor theme="3" tint="-0.249977111117893"/>
        <bgColor indexed="64"/>
      </patternFill>
    </fill>
    <fill>
      <patternFill patternType="solid">
        <fgColor rgb="FFCCECFF"/>
        <bgColor indexed="64"/>
      </patternFill>
    </fill>
    <fill>
      <patternFill patternType="darkDown">
        <bgColor rgb="FFCCECFF"/>
      </patternFill>
    </fill>
    <fill>
      <patternFill patternType="solid">
        <fgColor rgb="FFFFFF00"/>
        <bgColor indexed="64"/>
      </patternFill>
    </fill>
    <fill>
      <patternFill patternType="solid">
        <fgColor theme="9" tint="0.79998168889431442"/>
        <bgColor indexed="64"/>
      </patternFill>
    </fill>
  </fills>
  <borders count="19">
    <border>
      <left/>
      <right/>
      <top/>
      <bottom/>
      <diagonal/>
    </border>
    <border>
      <left style="thin">
        <color indexed="55"/>
      </left>
      <right style="thin">
        <color indexed="55"/>
      </right>
      <top style="thin">
        <color indexed="22"/>
      </top>
      <bottom style="thin">
        <color indexed="22"/>
      </bottom>
      <diagonal/>
    </border>
    <border>
      <left style="thin">
        <color indexed="23"/>
      </left>
      <right/>
      <top style="thin">
        <color indexed="23"/>
      </top>
      <bottom/>
      <diagonal/>
    </border>
    <border>
      <left style="thin">
        <color indexed="22"/>
      </left>
      <right style="thin">
        <color indexed="22"/>
      </right>
      <top style="thin">
        <color indexed="23"/>
      </top>
      <bottom style="thin">
        <color indexed="23"/>
      </bottom>
      <diagonal/>
    </border>
    <border>
      <left style="thin">
        <color indexed="55"/>
      </left>
      <right style="thin">
        <color indexed="55"/>
      </right>
      <top style="thin">
        <color indexed="23"/>
      </top>
      <bottom/>
      <diagonal/>
    </border>
    <border>
      <left/>
      <right/>
      <top/>
      <bottom style="thin">
        <color indexed="23"/>
      </bottom>
      <diagonal/>
    </border>
    <border>
      <left/>
      <right/>
      <top style="thin">
        <color indexed="23"/>
      </top>
      <bottom style="thin">
        <color indexed="23"/>
      </bottom>
      <diagonal/>
    </border>
    <border>
      <left style="thin">
        <color indexed="22"/>
      </left>
      <right style="thin">
        <color indexed="22"/>
      </right>
      <top style="thin">
        <color indexed="23"/>
      </top>
      <bottom/>
      <diagonal/>
    </border>
    <border>
      <left style="thin">
        <color indexed="22"/>
      </left>
      <right/>
      <top style="thin">
        <color indexed="23"/>
      </top>
      <bottom/>
      <diagonal/>
    </border>
    <border>
      <left/>
      <right style="thin">
        <color indexed="23"/>
      </right>
      <top style="thin">
        <color indexed="23"/>
      </top>
      <bottom/>
      <diagonal/>
    </border>
    <border>
      <left/>
      <right/>
      <top style="thin">
        <color indexed="64"/>
      </top>
      <bottom/>
      <diagonal/>
    </border>
    <border>
      <left/>
      <right/>
      <top/>
      <bottom style="thin">
        <color indexed="64"/>
      </bottom>
      <diagonal/>
    </border>
    <border>
      <left/>
      <right style="thin">
        <color indexed="22"/>
      </right>
      <top style="thin">
        <color indexed="23"/>
      </top>
      <bottom/>
      <diagonal/>
    </border>
    <border>
      <left style="thin">
        <color theme="2" tint="-0.749992370372631"/>
      </left>
      <right style="thin">
        <color theme="2" tint="-0.749992370372631"/>
      </right>
      <top style="thin">
        <color theme="2" tint="-0.749992370372631"/>
      </top>
      <bottom style="thin">
        <color theme="2" tint="-0.749992370372631"/>
      </bottom>
      <diagonal/>
    </border>
    <border>
      <left style="thin">
        <color indexed="64"/>
      </left>
      <right style="thin">
        <color indexed="64"/>
      </right>
      <top style="thin">
        <color indexed="64"/>
      </top>
      <bottom style="thin">
        <color indexed="64"/>
      </bottom>
      <diagonal/>
    </border>
    <border>
      <left style="thin">
        <color theme="0" tint="-0.14993743705557422"/>
      </left>
      <right style="thin">
        <color theme="0" tint="-0.14993743705557422"/>
      </right>
      <top/>
      <bottom/>
      <diagonal/>
    </border>
    <border>
      <left style="thin">
        <color theme="0" tint="-0.14993743705557422"/>
      </left>
      <right/>
      <top/>
      <bottom/>
      <diagonal/>
    </border>
    <border>
      <left style="thin">
        <color theme="2" tint="-0.749992370372631"/>
      </left>
      <right/>
      <top style="thin">
        <color theme="2" tint="-0.749992370372631"/>
      </top>
      <bottom style="thin">
        <color theme="2" tint="-0.749992370372631"/>
      </bottom>
      <diagonal/>
    </border>
    <border>
      <left style="thin">
        <color indexed="64"/>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44" fontId="10" fillId="0" borderId="0" applyFont="0" applyFill="0" applyBorder="0" applyAlignment="0" applyProtection="0"/>
    <xf numFmtId="44" fontId="2" fillId="0" borderId="0" applyFont="0" applyFill="0" applyBorder="0" applyAlignment="0" applyProtection="0"/>
  </cellStyleXfs>
  <cellXfs count="108">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44" fontId="1" fillId="2" borderId="1" xfId="0" applyNumberFormat="1" applyFont="1" applyFill="1" applyBorder="1" applyAlignment="1">
      <alignment horizontal="center"/>
    </xf>
    <xf numFmtId="44" fontId="1" fillId="0" borderId="1" xfId="0" applyNumberFormat="1" applyFont="1" applyBorder="1" applyAlignment="1">
      <alignment horizontal="center"/>
    </xf>
    <xf numFmtId="0" fontId="20" fillId="0" borderId="0" xfId="0" applyFont="1" applyAlignment="1">
      <alignment vertical="top"/>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44" fontId="1" fillId="7" borderId="4" xfId="0" applyNumberFormat="1" applyFont="1" applyFill="1" applyBorder="1" applyAlignment="1">
      <alignment horizontal="center"/>
    </xf>
    <xf numFmtId="44" fontId="1" fillId="7" borderId="1" xfId="0" applyNumberFormat="1" applyFont="1" applyFill="1" applyBorder="1" applyAlignment="1">
      <alignment horizontal="center"/>
    </xf>
    <xf numFmtId="0" fontId="21" fillId="0" borderId="0" xfId="0" applyFont="1" applyAlignment="1">
      <alignment vertical="top"/>
    </xf>
    <xf numFmtId="0" fontId="1" fillId="7" borderId="4" xfId="0" applyFont="1" applyFill="1" applyBorder="1"/>
    <xf numFmtId="0" fontId="1" fillId="0" borderId="1" xfId="0" applyFont="1" applyBorder="1"/>
    <xf numFmtId="0" fontId="1" fillId="7" borderId="1" xfId="0" applyFont="1" applyFill="1" applyBorder="1"/>
    <xf numFmtId="0" fontId="1" fillId="2" borderId="1" xfId="0" applyFont="1" applyFill="1" applyBorder="1"/>
    <xf numFmtId="44" fontId="1" fillId="7" borderId="1" xfId="0" applyNumberFormat="1" applyFont="1" applyFill="1" applyBorder="1" applyAlignment="1">
      <alignment horizontal="center" wrapText="1"/>
    </xf>
    <xf numFmtId="0" fontId="1" fillId="7" borderId="1" xfId="0" applyFont="1" applyFill="1" applyBorder="1" applyAlignment="1">
      <alignment wrapText="1"/>
    </xf>
    <xf numFmtId="0" fontId="1" fillId="7" borderId="4" xfId="0" applyFont="1" applyFill="1" applyBorder="1" applyAlignment="1">
      <alignment wrapText="1"/>
    </xf>
    <xf numFmtId="0" fontId="1" fillId="0" borderId="1" xfId="0" applyFont="1" applyBorder="1" applyAlignment="1">
      <alignment wrapText="1"/>
    </xf>
    <xf numFmtId="0" fontId="1" fillId="2" borderId="1" xfId="0" applyFont="1" applyFill="1" applyBorder="1" applyAlignment="1">
      <alignment wrapText="1"/>
    </xf>
    <xf numFmtId="44" fontId="1" fillId="2" borderId="1" xfId="0" applyNumberFormat="1" applyFont="1" applyFill="1" applyBorder="1" applyAlignment="1">
      <alignment horizontal="center" wrapText="1"/>
    </xf>
    <xf numFmtId="0" fontId="22" fillId="0" borderId="0" xfId="0" applyFont="1" applyAlignment="1">
      <alignment vertical="top"/>
    </xf>
    <xf numFmtId="0" fontId="1" fillId="7" borderId="4" xfId="0" applyFont="1" applyFill="1" applyBorder="1" applyAlignment="1">
      <alignment horizontal="center" wrapText="1"/>
    </xf>
    <xf numFmtId="0" fontId="1" fillId="0" borderId="1" xfId="0" applyFont="1" applyBorder="1" applyAlignment="1">
      <alignment horizontal="center" wrapText="1"/>
    </xf>
    <xf numFmtId="0" fontId="1" fillId="7" borderId="1" xfId="0" applyFont="1" applyFill="1" applyBorder="1" applyAlignment="1">
      <alignment horizontal="center" wrapText="1"/>
    </xf>
    <xf numFmtId="0" fontId="1" fillId="2" borderId="1" xfId="0" applyFont="1" applyFill="1" applyBorder="1" applyAlignment="1">
      <alignment horizontal="center" wrapText="1"/>
    </xf>
    <xf numFmtId="0" fontId="3" fillId="0" borderId="0" xfId="0" applyFont="1" applyAlignment="1">
      <alignment horizontal="left"/>
    </xf>
    <xf numFmtId="0" fontId="23" fillId="0" borderId="0" xfId="0" applyFont="1"/>
    <xf numFmtId="0" fontId="2" fillId="0" borderId="0" xfId="0" applyFont="1"/>
    <xf numFmtId="14" fontId="13" fillId="0" borderId="5" xfId="0" applyNumberFormat="1" applyFont="1" applyBorder="1" applyAlignment="1" applyProtection="1">
      <alignment horizontal="center"/>
      <protection locked="0"/>
    </xf>
    <xf numFmtId="14" fontId="13" fillId="0" borderId="6" xfId="0" applyNumberFormat="1" applyFont="1" applyBorder="1" applyAlignment="1" applyProtection="1">
      <alignment horizontal="center"/>
      <protection locked="0"/>
    </xf>
    <xf numFmtId="0" fontId="15" fillId="0" borderId="0" xfId="0" applyFont="1" applyAlignment="1">
      <alignment vertical="top"/>
    </xf>
    <xf numFmtId="0" fontId="16" fillId="0" borderId="0" xfId="0" applyFont="1"/>
    <xf numFmtId="0" fontId="17" fillId="0" borderId="0" xfId="0" applyFont="1"/>
    <xf numFmtId="0" fontId="12" fillId="0" borderId="0" xfId="0" applyFont="1"/>
    <xf numFmtId="0" fontId="16" fillId="0" borderId="0" xfId="0" applyFont="1" applyAlignment="1">
      <alignment horizontal="left"/>
    </xf>
    <xf numFmtId="0" fontId="18" fillId="0" borderId="0" xfId="0" applyFont="1" applyAlignment="1">
      <alignment horizontal="right"/>
    </xf>
    <xf numFmtId="0" fontId="3" fillId="0" borderId="0" xfId="0" applyFont="1"/>
    <xf numFmtId="0" fontId="3" fillId="0" borderId="0" xfId="0" applyFont="1" applyAlignment="1">
      <alignment horizontal="right"/>
    </xf>
    <xf numFmtId="0" fontId="19" fillId="6" borderId="2"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15" fillId="0" borderId="0" xfId="0" applyFont="1"/>
    <xf numFmtId="0" fontId="3" fillId="0" borderId="11" xfId="0" applyFont="1" applyBorder="1" applyAlignment="1">
      <alignment horizontal="left"/>
    </xf>
    <xf numFmtId="44" fontId="1" fillId="0" borderId="0" xfId="0" applyNumberFormat="1" applyFont="1"/>
    <xf numFmtId="0" fontId="19" fillId="6" borderId="8" xfId="0" applyFont="1" applyFill="1" applyBorder="1" applyAlignment="1">
      <alignment horizontal="center" vertical="center" wrapText="1"/>
    </xf>
    <xf numFmtId="0" fontId="3" fillId="0" borderId="10" xfId="0" applyFont="1" applyBorder="1" applyAlignment="1">
      <alignment horizontal="left"/>
    </xf>
    <xf numFmtId="0" fontId="11" fillId="0" borderId="0" xfId="0" applyFont="1"/>
    <xf numFmtId="14" fontId="2" fillId="0" borderId="0" xfId="0" applyNumberFormat="1" applyFont="1"/>
    <xf numFmtId="41" fontId="11" fillId="0" borderId="0" xfId="0" applyNumberFormat="1" applyFont="1" applyAlignment="1" applyProtection="1">
      <alignment horizontal="center" shrinkToFit="1"/>
      <protection locked="0"/>
    </xf>
    <xf numFmtId="44" fontId="11" fillId="8" borderId="0" xfId="2" applyFont="1" applyFill="1" applyBorder="1" applyAlignment="1">
      <alignment horizontal="center"/>
    </xf>
    <xf numFmtId="44" fontId="11" fillId="8" borderId="0" xfId="0" applyNumberFormat="1" applyFont="1" applyFill="1" applyAlignment="1" applyProtection="1">
      <alignment horizontal="center"/>
      <protection locked="0"/>
    </xf>
    <xf numFmtId="43" fontId="11" fillId="4" borderId="0" xfId="0" applyNumberFormat="1" applyFont="1" applyFill="1" applyAlignment="1" applyProtection="1">
      <alignment horizontal="center"/>
      <protection locked="0"/>
    </xf>
    <xf numFmtId="41" fontId="11" fillId="8" borderId="0" xfId="0" applyNumberFormat="1" applyFont="1" applyFill="1" applyAlignment="1" applyProtection="1">
      <alignment horizontal="right" shrinkToFit="1"/>
      <protection locked="0"/>
    </xf>
    <xf numFmtId="44" fontId="11" fillId="8" borderId="0" xfId="0" applyNumberFormat="1" applyFont="1" applyFill="1" applyAlignment="1">
      <alignment horizontal="center"/>
    </xf>
    <xf numFmtId="0" fontId="2" fillId="0" borderId="0" xfId="0" applyFont="1" applyAlignment="1">
      <alignment horizontal="center"/>
    </xf>
    <xf numFmtId="0" fontId="14" fillId="0" borderId="0" xfId="0" applyFont="1"/>
    <xf numFmtId="0" fontId="1" fillId="0" borderId="1" xfId="0" applyFont="1" applyBorder="1" applyAlignment="1">
      <alignment horizontal="center" vertical="top" wrapText="1"/>
    </xf>
    <xf numFmtId="0" fontId="1" fillId="0" borderId="1" xfId="0" applyFont="1" applyBorder="1" applyAlignment="1">
      <alignment vertical="top"/>
    </xf>
    <xf numFmtId="0" fontId="1" fillId="0" borderId="1" xfId="0" applyFont="1" applyBorder="1" applyAlignment="1">
      <alignment vertical="top" wrapText="1"/>
    </xf>
    <xf numFmtId="44" fontId="1" fillId="0" borderId="1" xfId="0" applyNumberFormat="1" applyFont="1" applyBorder="1" applyAlignment="1">
      <alignment horizontal="center" vertical="top"/>
    </xf>
    <xf numFmtId="0" fontId="0" fillId="0" borderId="0" xfId="0" applyAlignment="1">
      <alignment vertical="top"/>
    </xf>
    <xf numFmtId="14" fontId="11" fillId="7" borderId="13" xfId="0" applyNumberFormat="1" applyFont="1" applyFill="1" applyBorder="1" applyAlignment="1" applyProtection="1">
      <alignment horizontal="center"/>
      <protection locked="0"/>
    </xf>
    <xf numFmtId="0" fontId="11" fillId="7" borderId="13" xfId="0" applyFont="1" applyFill="1" applyBorder="1" applyAlignment="1" applyProtection="1">
      <alignment horizontal="center" wrapText="1"/>
      <protection locked="0"/>
    </xf>
    <xf numFmtId="0" fontId="11" fillId="7" borderId="13" xfId="0" applyFont="1" applyFill="1" applyBorder="1" applyAlignment="1" applyProtection="1">
      <alignment shrinkToFit="1"/>
      <protection locked="0"/>
    </xf>
    <xf numFmtId="44" fontId="11" fillId="7" borderId="13" xfId="0" applyNumberFormat="1" applyFont="1" applyFill="1" applyBorder="1" applyAlignment="1" applyProtection="1">
      <alignment horizontal="center"/>
      <protection locked="0"/>
    </xf>
    <xf numFmtId="14" fontId="11" fillId="0" borderId="13" xfId="0" applyNumberFormat="1" applyFont="1" applyBorder="1" applyAlignment="1" applyProtection="1">
      <alignment horizontal="center"/>
      <protection locked="0"/>
    </xf>
    <xf numFmtId="0" fontId="11" fillId="0" borderId="13" xfId="0" applyFont="1" applyBorder="1" applyAlignment="1" applyProtection="1">
      <alignment horizontal="center" wrapText="1"/>
      <protection locked="0"/>
    </xf>
    <xf numFmtId="0" fontId="11" fillId="0" borderId="13" xfId="0" applyFont="1" applyBorder="1" applyAlignment="1" applyProtection="1">
      <alignment shrinkToFit="1"/>
      <protection locked="0"/>
    </xf>
    <xf numFmtId="43" fontId="11" fillId="0" borderId="13" xfId="0" applyNumberFormat="1" applyFont="1" applyBorder="1" applyAlignment="1" applyProtection="1">
      <alignment horizontal="center"/>
      <protection locked="0"/>
    </xf>
    <xf numFmtId="43" fontId="11" fillId="7" borderId="13" xfId="0" applyNumberFormat="1" applyFont="1" applyFill="1" applyBorder="1" applyAlignment="1" applyProtection="1">
      <alignment horizontal="center"/>
      <protection locked="0"/>
    </xf>
    <xf numFmtId="14" fontId="11" fillId="2" borderId="13" xfId="0" applyNumberFormat="1" applyFont="1" applyFill="1" applyBorder="1" applyAlignment="1" applyProtection="1">
      <alignment horizontal="center"/>
      <protection locked="0"/>
    </xf>
    <xf numFmtId="0" fontId="11" fillId="2" borderId="13" xfId="0" applyFont="1" applyFill="1" applyBorder="1" applyAlignment="1" applyProtection="1">
      <alignment horizontal="center" wrapText="1"/>
      <protection locked="0"/>
    </xf>
    <xf numFmtId="43" fontId="11" fillId="4" borderId="15" xfId="0" applyNumberFormat="1" applyFont="1" applyFill="1" applyBorder="1" applyAlignment="1" applyProtection="1">
      <alignment horizontal="center"/>
      <protection locked="0"/>
    </xf>
    <xf numFmtId="43" fontId="11" fillId="5" borderId="16" xfId="0" applyNumberFormat="1" applyFont="1" applyFill="1" applyBorder="1" applyAlignment="1" applyProtection="1">
      <alignment horizontal="center"/>
      <protection locked="0"/>
    </xf>
    <xf numFmtId="44" fontId="11" fillId="3" borderId="14" xfId="0" applyNumberFormat="1" applyFont="1" applyFill="1" applyBorder="1" applyAlignment="1" applyProtection="1">
      <alignment horizontal="center"/>
      <protection locked="0"/>
    </xf>
    <xf numFmtId="44" fontId="11" fillId="7" borderId="17" xfId="0" applyNumberFormat="1" applyFont="1" applyFill="1" applyBorder="1" applyAlignment="1" applyProtection="1">
      <alignment horizontal="center"/>
      <protection locked="0"/>
    </xf>
    <xf numFmtId="43" fontId="11" fillId="0" borderId="17" xfId="0" applyNumberFormat="1" applyFont="1" applyBorder="1" applyAlignment="1" applyProtection="1">
      <alignment horizontal="center"/>
      <protection locked="0"/>
    </xf>
    <xf numFmtId="43" fontId="11" fillId="7" borderId="17" xfId="0" applyNumberFormat="1" applyFont="1" applyFill="1" applyBorder="1" applyAlignment="1" applyProtection="1">
      <alignment horizontal="center"/>
      <protection locked="0"/>
    </xf>
    <xf numFmtId="43" fontId="11" fillId="2" borderId="17" xfId="0" applyNumberFormat="1" applyFont="1" applyFill="1" applyBorder="1" applyAlignment="1" applyProtection="1">
      <alignment horizontal="center"/>
      <protection locked="0"/>
    </xf>
    <xf numFmtId="44" fontId="11" fillId="3" borderId="18" xfId="0" applyNumberFormat="1" applyFont="1" applyFill="1" applyBorder="1" applyAlignment="1" applyProtection="1">
      <alignment horizontal="center"/>
      <protection locked="0"/>
    </xf>
    <xf numFmtId="44" fontId="11" fillId="3" borderId="14" xfId="0" applyNumberFormat="1" applyFont="1" applyFill="1" applyBorder="1" applyAlignment="1">
      <alignment horizontal="center"/>
    </xf>
    <xf numFmtId="44" fontId="11" fillId="0" borderId="14" xfId="0" applyNumberFormat="1" applyFont="1" applyBorder="1" applyAlignment="1" applyProtection="1">
      <alignment horizontal="center"/>
      <protection locked="0"/>
    </xf>
    <xf numFmtId="44" fontId="3" fillId="3" borderId="14" xfId="0" applyNumberFormat="1" applyFont="1" applyFill="1" applyBorder="1" applyAlignment="1">
      <alignment horizontal="center"/>
    </xf>
    <xf numFmtId="44" fontId="11" fillId="0" borderId="13" xfId="0" applyNumberFormat="1" applyFont="1" applyBorder="1" applyAlignment="1" applyProtection="1">
      <alignment horizontal="center"/>
      <protection locked="0"/>
    </xf>
    <xf numFmtId="44" fontId="11" fillId="10" borderId="13" xfId="2" applyFont="1" applyFill="1" applyBorder="1" applyAlignment="1">
      <alignment horizontal="center"/>
    </xf>
    <xf numFmtId="44" fontId="11" fillId="10" borderId="13" xfId="0" applyNumberFormat="1" applyFont="1" applyFill="1" applyBorder="1" applyAlignment="1">
      <alignment horizontal="center"/>
    </xf>
    <xf numFmtId="0" fontId="13" fillId="0" borderId="6"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9" fillId="6" borderId="8"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24" fillId="0" borderId="0" xfId="0" applyFont="1" applyAlignment="1">
      <alignment horizontal="center"/>
    </xf>
    <xf numFmtId="0" fontId="25" fillId="0" borderId="0" xfId="0" applyFont="1" applyAlignment="1">
      <alignment horizontal="center"/>
    </xf>
    <xf numFmtId="0" fontId="7" fillId="0" borderId="0" xfId="0" applyFont="1" applyAlignment="1">
      <alignment horizontal="center"/>
    </xf>
    <xf numFmtId="0" fontId="26" fillId="0" borderId="0" xfId="0" applyFont="1" applyAlignment="1">
      <alignment vertical="top" wrapText="1"/>
    </xf>
    <xf numFmtId="0" fontId="28" fillId="0" borderId="0" xfId="0" applyFont="1" applyAlignment="1">
      <alignment horizontal="center"/>
    </xf>
    <xf numFmtId="0" fontId="3" fillId="0" borderId="0" xfId="0" applyFont="1" applyAlignment="1">
      <alignment horizontal="left"/>
    </xf>
    <xf numFmtId="0" fontId="27" fillId="0" borderId="0" xfId="0" applyFont="1" applyAlignment="1">
      <alignment horizontal="left" vertical="center" wrapText="1"/>
    </xf>
    <xf numFmtId="44" fontId="11" fillId="3" borderId="14" xfId="0" applyNumberFormat="1" applyFont="1" applyFill="1" applyBorder="1" applyAlignment="1" applyProtection="1">
      <alignment horizontal="center"/>
      <protection locked="0"/>
    </xf>
    <xf numFmtId="14" fontId="11" fillId="2" borderId="0" xfId="0" applyNumberFormat="1" applyFont="1" applyFill="1" applyAlignment="1" applyProtection="1">
      <alignment horizontal="center"/>
      <protection locked="0"/>
    </xf>
    <xf numFmtId="0" fontId="14" fillId="0" borderId="0" xfId="0" applyFont="1" applyAlignment="1">
      <alignment horizontal="left" vertical="top" wrapText="1"/>
    </xf>
    <xf numFmtId="0" fontId="3" fillId="0" borderId="10" xfId="0" applyFont="1" applyBorder="1" applyAlignment="1">
      <alignment horizontal="left"/>
    </xf>
    <xf numFmtId="0" fontId="11" fillId="0" borderId="5" xfId="0" applyFont="1" applyBorder="1" applyAlignment="1" applyProtection="1">
      <alignment horizontal="center" wrapText="1"/>
      <protection locked="0"/>
    </xf>
    <xf numFmtId="0" fontId="11" fillId="9" borderId="5" xfId="0" applyFont="1" applyFill="1" applyBorder="1" applyAlignment="1" applyProtection="1">
      <alignment horizontal="center" wrapText="1"/>
      <protection locked="0"/>
    </xf>
    <xf numFmtId="0" fontId="9" fillId="0" borderId="0" xfId="0" applyFont="1" applyAlignment="1">
      <alignment vertical="top" wrapText="1"/>
    </xf>
    <xf numFmtId="0" fontId="2" fillId="0" borderId="0" xfId="0" applyFont="1" applyAlignment="1">
      <alignment vertical="top" wrapText="1"/>
    </xf>
    <xf numFmtId="41" fontId="3" fillId="10" borderId="13" xfId="0" applyNumberFormat="1" applyFont="1" applyFill="1" applyBorder="1" applyAlignment="1" applyProtection="1">
      <alignment horizontal="right" shrinkToFit="1"/>
      <protection locked="0"/>
    </xf>
  </cellXfs>
  <cellStyles count="4">
    <cellStyle name="Comma 2" xfId="1" xr:uid="{00000000-0005-0000-0000-000000000000}"/>
    <cellStyle name="Currency" xfId="2" builtinId="4"/>
    <cellStyle name="Currency 2" xfId="3" xr:uid="{00000000-0005-0000-0000-000002000000}"/>
    <cellStyle name="Normal" xfId="0" builtinId="0"/>
  </cellStyles>
  <dxfs count="1">
    <dxf>
      <fill>
        <gradientFill degree="90">
          <stop position="0">
            <color theme="0"/>
          </stop>
          <stop position="0.5">
            <color rgb="FFFFFF00"/>
          </stop>
          <stop position="1">
            <color theme="0"/>
          </stop>
        </gradient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9D9D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EAEAEA"/>
      <rgbColor rgb="00CC99FF"/>
      <rgbColor rgb="00FDF6E7"/>
      <rgbColor rgb="003366FF"/>
      <rgbColor rgb="0033CCCC"/>
      <rgbColor rgb="0099CC00"/>
      <rgbColor rgb="00FFCC00"/>
      <rgbColor rgb="00FF9900"/>
      <rgbColor rgb="00FF6600"/>
      <rgbColor rgb="00666699"/>
      <rgbColor rgb="00C0C0C0"/>
      <rgbColor rgb="00003366"/>
      <rgbColor rgb="00339966"/>
      <rgbColor rgb="00003300"/>
      <rgbColor rgb="00333300"/>
      <rgbColor rgb="00A14817"/>
      <rgbColor rgb="00993366"/>
      <rgbColor rgb="00333399"/>
      <rgbColor rgb="00333333"/>
    </indexed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857250</xdr:colOff>
      <xdr:row>0</xdr:row>
      <xdr:rowOff>76200</xdr:rowOff>
    </xdr:from>
    <xdr:to>
      <xdr:col>2</xdr:col>
      <xdr:colOff>1083945</xdr:colOff>
      <xdr:row>3</xdr:row>
      <xdr:rowOff>114300</xdr:rowOff>
    </xdr:to>
    <xdr:pic>
      <xdr:nvPicPr>
        <xdr:cNvPr id="1044" name="Picture 1">
          <a:extLst>
            <a:ext uri="{FF2B5EF4-FFF2-40B4-BE49-F238E27FC236}">
              <a16:creationId xmlns:a16="http://schemas.microsoft.com/office/drawing/2014/main" id="{BC72E1D2-ADAD-4283-B39E-0E1FFFE581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0275" y="76200"/>
          <a:ext cx="2381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1276350</xdr:colOff>
      <xdr:row>0</xdr:row>
      <xdr:rowOff>38100</xdr:rowOff>
    </xdr:from>
    <xdr:to>
      <xdr:col>2</xdr:col>
      <xdr:colOff>1276350</xdr:colOff>
      <xdr:row>3</xdr:row>
      <xdr:rowOff>57150</xdr:rowOff>
    </xdr:to>
    <xdr:pic>
      <xdr:nvPicPr>
        <xdr:cNvPr id="2083" name="Picture 1">
          <a:extLst>
            <a:ext uri="{FF2B5EF4-FFF2-40B4-BE49-F238E27FC236}">
              <a16:creationId xmlns:a16="http://schemas.microsoft.com/office/drawing/2014/main" id="{1A36524A-D30E-486C-8E2A-111F57951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48100" y="3810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1266825</xdr:colOff>
      <xdr:row>0</xdr:row>
      <xdr:rowOff>38100</xdr:rowOff>
    </xdr:from>
    <xdr:to>
      <xdr:col>1</xdr:col>
      <xdr:colOff>1501140</xdr:colOff>
      <xdr:row>3</xdr:row>
      <xdr:rowOff>57150</xdr:rowOff>
    </xdr:to>
    <xdr:pic>
      <xdr:nvPicPr>
        <xdr:cNvPr id="2084" name="Picture 2">
          <a:extLst>
            <a:ext uri="{FF2B5EF4-FFF2-40B4-BE49-F238E27FC236}">
              <a16:creationId xmlns:a16="http://schemas.microsoft.com/office/drawing/2014/main" id="{CC5514C0-4F89-4371-B7F1-92C022F4EE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43100" y="38100"/>
          <a:ext cx="2286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3"/>
  <sheetViews>
    <sheetView workbookViewId="0">
      <selection activeCell="A4" sqref="A4"/>
    </sheetView>
  </sheetViews>
  <sheetFormatPr defaultColWidth="8.6640625" defaultRowHeight="13.2" x14ac:dyDescent="0.25"/>
  <sheetData>
    <row r="1" spans="1:2" x14ac:dyDescent="0.25">
      <c r="A1" s="29" t="s">
        <v>0</v>
      </c>
      <c r="B1">
        <v>0.65500000000000003</v>
      </c>
    </row>
    <row r="2" spans="1:2" x14ac:dyDescent="0.25">
      <c r="A2" s="29" t="s">
        <v>1</v>
      </c>
      <c r="B2">
        <v>150</v>
      </c>
    </row>
    <row r="3" spans="1:2" x14ac:dyDescent="0.25">
      <c r="A3" t="s">
        <v>84</v>
      </c>
      <c r="B3">
        <v>600</v>
      </c>
    </row>
  </sheetData>
  <pageMargins left="0.75" right="0.75" top="1" bottom="1"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37"/>
  <sheetViews>
    <sheetView showGridLines="0" tabSelected="1" topLeftCell="A3" zoomScale="130" zoomScaleNormal="130" workbookViewId="0">
      <selection activeCell="L11" sqref="L11"/>
    </sheetView>
  </sheetViews>
  <sheetFormatPr defaultColWidth="8.6640625" defaultRowHeight="13.2" x14ac:dyDescent="0.25"/>
  <cols>
    <col min="1" max="1" width="11.44140625" customWidth="1"/>
    <col min="2" max="2" width="8.6640625" customWidth="1"/>
    <col min="3" max="3" width="25.109375" customWidth="1"/>
    <col min="4" max="4" width="4.109375" customWidth="1"/>
    <col min="5" max="5" width="11" customWidth="1"/>
    <col min="6" max="7" width="12.44140625" customWidth="1"/>
    <col min="8" max="8" width="4.109375" customWidth="1"/>
    <col min="9" max="9" width="10.109375" customWidth="1"/>
    <col min="10" max="11" width="12.44140625" customWidth="1"/>
    <col min="12" max="12" width="14.109375" customWidth="1"/>
    <col min="13" max="13" width="10.6640625" bestFit="1" customWidth="1"/>
  </cols>
  <sheetData>
    <row r="1" spans="1:13" ht="22.95" customHeight="1" x14ac:dyDescent="0.3">
      <c r="A1" s="92" t="s">
        <v>2</v>
      </c>
      <c r="B1" s="92"/>
      <c r="C1" s="92"/>
      <c r="D1" s="92"/>
      <c r="E1" s="92"/>
      <c r="F1" s="92"/>
      <c r="G1" s="92"/>
      <c r="H1" s="92"/>
      <c r="I1" s="92"/>
      <c r="J1" s="92"/>
      <c r="K1" s="92"/>
    </row>
    <row r="2" spans="1:13" ht="13.8" x14ac:dyDescent="0.3">
      <c r="A2" s="93" t="s">
        <v>3</v>
      </c>
      <c r="B2" s="93"/>
      <c r="C2" s="93"/>
      <c r="D2" s="93"/>
      <c r="E2" s="93"/>
      <c r="F2" s="93"/>
      <c r="G2" s="93"/>
      <c r="H2" s="93"/>
      <c r="I2" s="93"/>
      <c r="J2" s="93"/>
      <c r="K2" s="93"/>
    </row>
    <row r="3" spans="1:13" ht="13.8" x14ac:dyDescent="0.3">
      <c r="A3" s="94" t="s">
        <v>4</v>
      </c>
      <c r="B3" s="93"/>
      <c r="C3" s="93"/>
      <c r="D3" s="93"/>
      <c r="E3" s="93"/>
      <c r="F3" s="93"/>
      <c r="G3" s="93"/>
      <c r="H3" s="93"/>
      <c r="I3" s="93"/>
      <c r="J3" s="93"/>
      <c r="K3" s="93"/>
    </row>
    <row r="4" spans="1:13" ht="22.95" customHeight="1" x14ac:dyDescent="0.3">
      <c r="A4" s="96" t="s">
        <v>82</v>
      </c>
      <c r="B4" s="96"/>
      <c r="C4" s="96"/>
      <c r="D4" s="96"/>
      <c r="E4" s="96"/>
      <c r="F4" s="96"/>
      <c r="G4" s="96"/>
      <c r="H4" s="96"/>
      <c r="I4" s="96"/>
      <c r="J4" s="96"/>
      <c r="K4" s="96"/>
    </row>
    <row r="5" spans="1:13" ht="30.6" x14ac:dyDescent="0.25">
      <c r="A5" s="95" t="s">
        <v>5</v>
      </c>
      <c r="B5" s="95"/>
      <c r="C5" s="95"/>
      <c r="D5" s="6"/>
      <c r="E5" s="6"/>
      <c r="F5" s="6"/>
      <c r="G5" s="6"/>
      <c r="H5" s="6"/>
      <c r="L5" s="1"/>
    </row>
    <row r="6" spans="1:13" ht="17.25" customHeight="1" x14ac:dyDescent="0.25">
      <c r="A6" s="33" t="s">
        <v>6</v>
      </c>
      <c r="B6" s="34"/>
      <c r="C6" s="35"/>
      <c r="D6" s="35"/>
      <c r="E6" s="35"/>
      <c r="F6" s="35"/>
      <c r="G6" s="29"/>
      <c r="H6" s="35"/>
      <c r="I6" s="29"/>
      <c r="J6" s="36"/>
      <c r="K6" s="36"/>
      <c r="L6" s="29"/>
    </row>
    <row r="7" spans="1:13" ht="16.95" customHeight="1" x14ac:dyDescent="0.25">
      <c r="A7" s="37" t="s">
        <v>7</v>
      </c>
      <c r="B7" s="89"/>
      <c r="C7" s="89"/>
      <c r="D7" s="48"/>
      <c r="E7" s="37" t="s">
        <v>8</v>
      </c>
      <c r="F7" s="30"/>
      <c r="G7" s="38"/>
      <c r="H7" s="39" t="s">
        <v>9</v>
      </c>
      <c r="I7" s="89"/>
      <c r="J7" s="89"/>
      <c r="K7" s="89"/>
      <c r="L7" s="49"/>
    </row>
    <row r="8" spans="1:13" ht="16.95" customHeight="1" x14ac:dyDescent="0.25">
      <c r="A8" s="37" t="s">
        <v>10</v>
      </c>
      <c r="B8" s="88"/>
      <c r="C8" s="88"/>
      <c r="D8" s="48"/>
      <c r="E8" s="37" t="s">
        <v>11</v>
      </c>
      <c r="F8" s="31"/>
      <c r="G8" s="38"/>
      <c r="H8" s="39" t="s">
        <v>12</v>
      </c>
      <c r="I8" s="89"/>
      <c r="J8" s="89"/>
      <c r="K8" s="89"/>
      <c r="L8" s="49"/>
    </row>
    <row r="9" spans="1:13" ht="17.25" customHeight="1" x14ac:dyDescent="0.25">
      <c r="A9" s="29"/>
      <c r="B9" s="29"/>
      <c r="C9" s="29"/>
      <c r="D9" s="29"/>
      <c r="E9" s="29"/>
      <c r="F9" s="29"/>
      <c r="G9" s="29"/>
      <c r="H9" s="29"/>
      <c r="I9" s="29"/>
      <c r="J9" s="29"/>
      <c r="K9" s="29"/>
      <c r="L9" s="29"/>
    </row>
    <row r="10" spans="1:13" s="3" customFormat="1" ht="29.25" customHeight="1" x14ac:dyDescent="0.25">
      <c r="A10" s="40" t="s">
        <v>13</v>
      </c>
      <c r="B10" s="41" t="s">
        <v>14</v>
      </c>
      <c r="C10" s="41" t="s">
        <v>15</v>
      </c>
      <c r="D10" s="90" t="s">
        <v>83</v>
      </c>
      <c r="E10" s="91"/>
      <c r="F10" s="46" t="s">
        <v>16</v>
      </c>
      <c r="G10" s="41" t="s">
        <v>17</v>
      </c>
      <c r="H10" s="90" t="s">
        <v>86</v>
      </c>
      <c r="I10" s="91"/>
      <c r="J10" s="41" t="s">
        <v>18</v>
      </c>
      <c r="K10" s="41" t="s">
        <v>19</v>
      </c>
      <c r="L10" s="42" t="s">
        <v>20</v>
      </c>
      <c r="M10" s="2"/>
    </row>
    <row r="11" spans="1:13" ht="19.2" customHeight="1" x14ac:dyDescent="0.25">
      <c r="A11" s="63"/>
      <c r="B11" s="64"/>
      <c r="C11" s="65"/>
      <c r="D11" s="107">
        <v>0</v>
      </c>
      <c r="E11" s="86">
        <f>D11*150</f>
        <v>0</v>
      </c>
      <c r="F11" s="66"/>
      <c r="G11" s="66"/>
      <c r="H11" s="107">
        <v>0</v>
      </c>
      <c r="I11" s="87">
        <f>H11*0.655</f>
        <v>0</v>
      </c>
      <c r="J11" s="66"/>
      <c r="K11" s="77"/>
      <c r="L11" s="82" t="str">
        <f t="shared" ref="L11:L21" si="0">IF(SUM(I11:K11,E11:G11)=0,"",SUM(I11:K11,E11:G11))</f>
        <v/>
      </c>
      <c r="M11" s="1"/>
    </row>
    <row r="12" spans="1:13" ht="19.2" customHeight="1" x14ac:dyDescent="0.25">
      <c r="A12" s="67"/>
      <c r="B12" s="68"/>
      <c r="C12" s="69"/>
      <c r="D12" s="107">
        <v>0</v>
      </c>
      <c r="E12" s="86">
        <f t="shared" ref="E12:E21" si="1">D12*150</f>
        <v>0</v>
      </c>
      <c r="F12" s="85"/>
      <c r="G12" s="70"/>
      <c r="H12" s="107">
        <v>0</v>
      </c>
      <c r="I12" s="87">
        <f t="shared" ref="I12:I21" si="2">H12*0.625</f>
        <v>0</v>
      </c>
      <c r="J12" s="70"/>
      <c r="K12" s="78"/>
      <c r="L12" s="82" t="str">
        <f t="shared" si="0"/>
        <v/>
      </c>
      <c r="M12" s="1"/>
    </row>
    <row r="13" spans="1:13" ht="19.2" customHeight="1" x14ac:dyDescent="0.25">
      <c r="A13" s="63"/>
      <c r="B13" s="64"/>
      <c r="C13" s="65"/>
      <c r="D13" s="107">
        <v>0</v>
      </c>
      <c r="E13" s="86">
        <f t="shared" si="1"/>
        <v>0</v>
      </c>
      <c r="F13" s="66"/>
      <c r="G13" s="71"/>
      <c r="H13" s="107">
        <v>0</v>
      </c>
      <c r="I13" s="87">
        <f t="shared" si="2"/>
        <v>0</v>
      </c>
      <c r="J13" s="71"/>
      <c r="K13" s="79" t="s">
        <v>21</v>
      </c>
      <c r="L13" s="82" t="str">
        <f t="shared" si="0"/>
        <v/>
      </c>
      <c r="M13" s="1"/>
    </row>
    <row r="14" spans="1:13" ht="19.2" customHeight="1" x14ac:dyDescent="0.25">
      <c r="A14" s="67"/>
      <c r="B14" s="68"/>
      <c r="C14" s="69"/>
      <c r="D14" s="107">
        <v>0</v>
      </c>
      <c r="E14" s="86">
        <f t="shared" si="1"/>
        <v>0</v>
      </c>
      <c r="F14" s="85"/>
      <c r="G14" s="70"/>
      <c r="H14" s="107">
        <v>0</v>
      </c>
      <c r="I14" s="87">
        <f t="shared" si="2"/>
        <v>0</v>
      </c>
      <c r="J14" s="70"/>
      <c r="K14" s="78"/>
      <c r="L14" s="82" t="str">
        <f t="shared" si="0"/>
        <v/>
      </c>
      <c r="M14" s="1"/>
    </row>
    <row r="15" spans="1:13" ht="19.2" customHeight="1" x14ac:dyDescent="0.25">
      <c r="A15" s="63"/>
      <c r="B15" s="64"/>
      <c r="C15" s="65"/>
      <c r="D15" s="107">
        <v>0</v>
      </c>
      <c r="E15" s="86">
        <f t="shared" si="1"/>
        <v>0</v>
      </c>
      <c r="F15" s="66"/>
      <c r="G15" s="71"/>
      <c r="H15" s="107">
        <v>0</v>
      </c>
      <c r="I15" s="87">
        <f t="shared" si="2"/>
        <v>0</v>
      </c>
      <c r="J15" s="71"/>
      <c r="K15" s="79"/>
      <c r="L15" s="82" t="str">
        <f t="shared" si="0"/>
        <v/>
      </c>
      <c r="M15" s="1"/>
    </row>
    <row r="16" spans="1:13" ht="19.2" customHeight="1" x14ac:dyDescent="0.25">
      <c r="A16" s="67"/>
      <c r="B16" s="68"/>
      <c r="C16" s="69"/>
      <c r="D16" s="107">
        <v>0</v>
      </c>
      <c r="E16" s="86">
        <f t="shared" si="1"/>
        <v>0</v>
      </c>
      <c r="F16" s="85"/>
      <c r="G16" s="70"/>
      <c r="H16" s="107">
        <v>0</v>
      </c>
      <c r="I16" s="87">
        <f t="shared" si="2"/>
        <v>0</v>
      </c>
      <c r="J16" s="70"/>
      <c r="K16" s="78"/>
      <c r="L16" s="82" t="str">
        <f t="shared" si="0"/>
        <v/>
      </c>
      <c r="M16" s="1"/>
    </row>
    <row r="17" spans="1:13" ht="19.2" customHeight="1" x14ac:dyDescent="0.25">
      <c r="A17" s="63"/>
      <c r="B17" s="64"/>
      <c r="C17" s="65"/>
      <c r="D17" s="107">
        <v>0</v>
      </c>
      <c r="E17" s="86">
        <f t="shared" si="1"/>
        <v>0</v>
      </c>
      <c r="F17" s="66"/>
      <c r="G17" s="71"/>
      <c r="H17" s="107">
        <v>0</v>
      </c>
      <c r="I17" s="87">
        <f t="shared" si="2"/>
        <v>0</v>
      </c>
      <c r="J17" s="71"/>
      <c r="K17" s="79"/>
      <c r="L17" s="82" t="str">
        <f t="shared" si="0"/>
        <v/>
      </c>
      <c r="M17" s="1"/>
    </row>
    <row r="18" spans="1:13" ht="19.2" customHeight="1" x14ac:dyDescent="0.25">
      <c r="A18" s="67"/>
      <c r="B18" s="68"/>
      <c r="C18" s="69"/>
      <c r="D18" s="107">
        <v>0</v>
      </c>
      <c r="E18" s="86">
        <f t="shared" si="1"/>
        <v>0</v>
      </c>
      <c r="F18" s="85"/>
      <c r="G18" s="70"/>
      <c r="H18" s="107">
        <v>0</v>
      </c>
      <c r="I18" s="87">
        <f t="shared" si="2"/>
        <v>0</v>
      </c>
      <c r="J18" s="70"/>
      <c r="K18" s="78"/>
      <c r="L18" s="82" t="str">
        <f t="shared" si="0"/>
        <v/>
      </c>
      <c r="M18" s="1"/>
    </row>
    <row r="19" spans="1:13" ht="19.2" customHeight="1" x14ac:dyDescent="0.25">
      <c r="A19" s="63"/>
      <c r="B19" s="64"/>
      <c r="C19" s="65"/>
      <c r="D19" s="107">
        <v>0</v>
      </c>
      <c r="E19" s="86">
        <f t="shared" si="1"/>
        <v>0</v>
      </c>
      <c r="F19" s="66"/>
      <c r="G19" s="71"/>
      <c r="H19" s="107">
        <v>0</v>
      </c>
      <c r="I19" s="87">
        <f t="shared" si="2"/>
        <v>0</v>
      </c>
      <c r="J19" s="71"/>
      <c r="K19" s="79"/>
      <c r="L19" s="82" t="str">
        <f t="shared" si="0"/>
        <v/>
      </c>
      <c r="M19" s="1"/>
    </row>
    <row r="20" spans="1:13" ht="19.2" customHeight="1" x14ac:dyDescent="0.25">
      <c r="A20" s="72"/>
      <c r="B20" s="73"/>
      <c r="C20" s="69"/>
      <c r="D20" s="107">
        <v>0</v>
      </c>
      <c r="E20" s="86">
        <f t="shared" si="1"/>
        <v>0</v>
      </c>
      <c r="F20" s="85"/>
      <c r="G20" s="70"/>
      <c r="H20" s="107">
        <v>0</v>
      </c>
      <c r="I20" s="87">
        <f t="shared" si="2"/>
        <v>0</v>
      </c>
      <c r="J20" s="70"/>
      <c r="K20" s="80"/>
      <c r="L20" s="82" t="str">
        <f t="shared" si="0"/>
        <v/>
      </c>
      <c r="M20" s="1"/>
    </row>
    <row r="21" spans="1:13" ht="19.2" customHeight="1" x14ac:dyDescent="0.25">
      <c r="A21" s="63"/>
      <c r="B21" s="64"/>
      <c r="C21" s="65"/>
      <c r="D21" s="107">
        <v>0</v>
      </c>
      <c r="E21" s="86">
        <f t="shared" si="1"/>
        <v>0</v>
      </c>
      <c r="F21" s="66"/>
      <c r="G21" s="71"/>
      <c r="H21" s="107">
        <v>0</v>
      </c>
      <c r="I21" s="87">
        <f t="shared" si="2"/>
        <v>0</v>
      </c>
      <c r="J21" s="71"/>
      <c r="K21" s="79"/>
      <c r="L21" s="82" t="str">
        <f t="shared" si="0"/>
        <v/>
      </c>
      <c r="M21" s="1"/>
    </row>
    <row r="22" spans="1:13" ht="19.2" customHeight="1" x14ac:dyDescent="0.25">
      <c r="A22" s="100" t="s">
        <v>22</v>
      </c>
      <c r="B22" s="100"/>
      <c r="C22" s="100"/>
      <c r="D22" s="50"/>
      <c r="E22" s="51"/>
      <c r="F22" s="52"/>
      <c r="G22" s="53"/>
      <c r="H22" s="54"/>
      <c r="I22" s="55"/>
      <c r="J22" s="74"/>
      <c r="K22" s="75"/>
      <c r="L22" s="82">
        <f>SUM(L11:L21)</f>
        <v>0</v>
      </c>
      <c r="M22" s="1"/>
    </row>
    <row r="23" spans="1:13" ht="19.2" customHeight="1" x14ac:dyDescent="0.25">
      <c r="A23" s="98" t="s">
        <v>23</v>
      </c>
      <c r="B23" s="98"/>
      <c r="C23" s="98"/>
      <c r="D23" s="99">
        <f>SUM(E11:E21)</f>
        <v>0</v>
      </c>
      <c r="E23" s="99"/>
      <c r="F23" s="76">
        <f>SUM(F11:F21)</f>
        <v>0</v>
      </c>
      <c r="G23" s="76">
        <f>SUM(G11:G21)</f>
        <v>0</v>
      </c>
      <c r="H23" s="99">
        <f>SUM(I11:I21)</f>
        <v>0</v>
      </c>
      <c r="I23" s="99"/>
      <c r="J23" s="76">
        <f>SUM(J11:J21)</f>
        <v>0</v>
      </c>
      <c r="K23" s="81">
        <f>SUM(K11:K21)</f>
        <v>0</v>
      </c>
      <c r="L23" s="76">
        <f>D23+G23+J23+K23+ IF(F23+H23 &gt; 500,500,F23+H23)</f>
        <v>0</v>
      </c>
      <c r="M23" s="45"/>
    </row>
    <row r="24" spans="1:13" ht="16.95" customHeight="1" x14ac:dyDescent="0.25">
      <c r="A24" s="29"/>
      <c r="B24" s="56"/>
      <c r="C24" s="56"/>
      <c r="D24" s="56"/>
      <c r="E24" s="56"/>
      <c r="F24" s="56"/>
      <c r="G24" s="56"/>
      <c r="H24" s="56"/>
      <c r="I24" s="56"/>
      <c r="J24" s="56"/>
      <c r="K24" s="37" t="s">
        <v>24</v>
      </c>
      <c r="L24" s="82">
        <f>L23</f>
        <v>0</v>
      </c>
      <c r="M24" s="45"/>
    </row>
    <row r="25" spans="1:13" ht="15.6" customHeight="1" x14ac:dyDescent="0.25">
      <c r="A25" s="29"/>
      <c r="B25" s="29"/>
      <c r="C25" s="29"/>
      <c r="D25" s="29"/>
      <c r="E25" s="29"/>
      <c r="F25" s="29"/>
      <c r="G25" s="29"/>
      <c r="H25" s="29"/>
      <c r="I25" s="49"/>
      <c r="J25" s="29"/>
      <c r="K25" s="37" t="s">
        <v>25</v>
      </c>
      <c r="L25" s="83"/>
      <c r="M25" s="45"/>
    </row>
    <row r="26" spans="1:13" ht="15.6" customHeight="1" x14ac:dyDescent="0.25">
      <c r="A26" s="104"/>
      <c r="B26" s="104"/>
      <c r="C26" s="104"/>
      <c r="D26" s="29"/>
      <c r="E26" s="29"/>
      <c r="F26" s="47" t="s">
        <v>26</v>
      </c>
      <c r="G26" s="47"/>
      <c r="I26" s="47" t="s">
        <v>27</v>
      </c>
      <c r="J26" s="27"/>
      <c r="K26" s="37" t="s">
        <v>20</v>
      </c>
      <c r="L26" s="84">
        <f>IF(L24="","",L24-L25)</f>
        <v>0</v>
      </c>
      <c r="M26" s="1"/>
    </row>
    <row r="27" spans="1:13" x14ac:dyDescent="0.25">
      <c r="A27" s="32" t="s">
        <v>28</v>
      </c>
      <c r="B27" s="48"/>
      <c r="C27" s="48"/>
      <c r="D27" s="29"/>
      <c r="E27" s="29"/>
      <c r="F27" s="29"/>
      <c r="G27" s="29"/>
      <c r="H27" s="29"/>
      <c r="I27" s="29"/>
      <c r="J27" s="29"/>
      <c r="K27" s="29"/>
      <c r="L27" s="29"/>
    </row>
    <row r="28" spans="1:13" x14ac:dyDescent="0.25">
      <c r="A28" s="103"/>
      <c r="B28" s="103"/>
      <c r="C28" s="103"/>
      <c r="D28" s="29"/>
      <c r="E28" s="29"/>
      <c r="F28" s="97"/>
      <c r="G28" s="97"/>
      <c r="H28" s="97"/>
      <c r="I28" s="29"/>
      <c r="J28" s="29"/>
      <c r="K28" s="29"/>
      <c r="L28" s="29"/>
    </row>
    <row r="29" spans="1:13" x14ac:dyDescent="0.25">
      <c r="A29" s="32" t="s">
        <v>29</v>
      </c>
      <c r="B29" s="48"/>
      <c r="C29" s="48"/>
      <c r="D29" s="29"/>
      <c r="E29" s="29"/>
      <c r="F29" s="44"/>
      <c r="G29" s="44"/>
      <c r="H29" s="44"/>
      <c r="I29" s="27"/>
      <c r="J29" s="27"/>
      <c r="K29" s="29"/>
      <c r="L29" s="29"/>
    </row>
    <row r="30" spans="1:13" x14ac:dyDescent="0.25">
      <c r="A30" s="103"/>
      <c r="B30" s="103"/>
      <c r="C30" s="103"/>
      <c r="D30" s="29"/>
      <c r="E30" s="29"/>
      <c r="F30" s="97" t="s">
        <v>30</v>
      </c>
      <c r="G30" s="97"/>
      <c r="H30" s="97"/>
      <c r="I30" s="47" t="s">
        <v>27</v>
      </c>
      <c r="J30" s="29"/>
      <c r="K30" s="29"/>
      <c r="L30" s="29"/>
    </row>
    <row r="31" spans="1:13" x14ac:dyDescent="0.25">
      <c r="A31" s="32" t="s">
        <v>31</v>
      </c>
      <c r="B31" s="48"/>
      <c r="C31" s="48"/>
      <c r="D31" s="29"/>
      <c r="E31" s="29"/>
      <c r="F31" s="97"/>
      <c r="G31" s="97"/>
      <c r="H31" s="97"/>
      <c r="I31" s="97"/>
      <c r="J31" s="97"/>
      <c r="K31" s="29"/>
      <c r="L31" s="29"/>
    </row>
    <row r="32" spans="1:13" x14ac:dyDescent="0.25">
      <c r="A32" s="29"/>
      <c r="B32" s="29"/>
      <c r="C32" s="29"/>
      <c r="D32" s="29"/>
      <c r="E32" s="29"/>
      <c r="F32" s="29"/>
      <c r="G32" s="29"/>
      <c r="H32" s="29"/>
      <c r="I32" s="29"/>
      <c r="J32" s="29"/>
      <c r="K32" s="29"/>
      <c r="L32" s="29"/>
    </row>
    <row r="33" spans="1:12" x14ac:dyDescent="0.25">
      <c r="A33" s="101" t="s">
        <v>32</v>
      </c>
      <c r="B33" s="101"/>
      <c r="C33" s="101"/>
      <c r="D33" s="101"/>
      <c r="E33" s="101"/>
      <c r="F33" s="97"/>
      <c r="G33" s="97"/>
      <c r="H33" s="97"/>
      <c r="I33" s="27"/>
      <c r="J33" s="27"/>
      <c r="K33" s="27"/>
      <c r="L33" s="29"/>
    </row>
    <row r="34" spans="1:12" x14ac:dyDescent="0.25">
      <c r="A34" s="101"/>
      <c r="B34" s="101"/>
      <c r="C34" s="101"/>
      <c r="D34" s="101"/>
      <c r="E34" s="101"/>
      <c r="F34" s="102" t="s">
        <v>33</v>
      </c>
      <c r="G34" s="102"/>
      <c r="H34" s="102"/>
      <c r="I34" s="47" t="s">
        <v>27</v>
      </c>
      <c r="J34" s="97"/>
      <c r="K34" s="97"/>
      <c r="L34" s="97"/>
    </row>
    <row r="35" spans="1:12" x14ac:dyDescent="0.25">
      <c r="A35" s="101"/>
      <c r="B35" s="101"/>
      <c r="C35" s="101"/>
      <c r="D35" s="101"/>
      <c r="E35" s="101"/>
      <c r="F35" s="43" t="s">
        <v>34</v>
      </c>
      <c r="G35" s="29"/>
      <c r="H35" s="29"/>
      <c r="I35" s="29"/>
      <c r="J35" s="43"/>
      <c r="K35" s="29"/>
      <c r="L35" s="57" t="s">
        <v>85</v>
      </c>
    </row>
    <row r="36" spans="1:12" x14ac:dyDescent="0.25">
      <c r="A36" s="29"/>
      <c r="B36" s="29"/>
      <c r="C36" s="29"/>
      <c r="D36" s="29"/>
      <c r="E36" s="29"/>
      <c r="F36" s="29"/>
      <c r="G36" s="29"/>
      <c r="H36" s="29"/>
      <c r="I36" s="29"/>
      <c r="J36" s="29"/>
      <c r="K36" s="29"/>
      <c r="L36" s="29"/>
    </row>
    <row r="37" spans="1:12" x14ac:dyDescent="0.25">
      <c r="A37" s="27"/>
      <c r="B37" s="29"/>
      <c r="C37" s="29"/>
      <c r="D37" s="29"/>
      <c r="E37" s="29"/>
      <c r="F37" s="29"/>
      <c r="G37" s="29"/>
      <c r="H37" s="29"/>
      <c r="I37" s="29"/>
      <c r="J37" s="29"/>
      <c r="K37" s="29"/>
      <c r="L37" s="29"/>
    </row>
  </sheetData>
  <sheetProtection selectLockedCells="1"/>
  <mergeCells count="25">
    <mergeCell ref="F33:H33"/>
    <mergeCell ref="F30:H30"/>
    <mergeCell ref="A23:C23"/>
    <mergeCell ref="D10:E10"/>
    <mergeCell ref="D23:E23"/>
    <mergeCell ref="A22:C22"/>
    <mergeCell ref="A33:E35"/>
    <mergeCell ref="F34:H34"/>
    <mergeCell ref="A30:C30"/>
    <mergeCell ref="F31:J31"/>
    <mergeCell ref="A28:C28"/>
    <mergeCell ref="H23:I23"/>
    <mergeCell ref="J34:L34"/>
    <mergeCell ref="A26:C26"/>
    <mergeCell ref="F28:H28"/>
    <mergeCell ref="B8:C8"/>
    <mergeCell ref="I8:K8"/>
    <mergeCell ref="H10:I10"/>
    <mergeCell ref="A1:K1"/>
    <mergeCell ref="A2:K2"/>
    <mergeCell ref="A3:K3"/>
    <mergeCell ref="A5:C5"/>
    <mergeCell ref="I7:K7"/>
    <mergeCell ref="B7:C7"/>
    <mergeCell ref="A4:K4"/>
  </mergeCells>
  <phoneticPr fontId="11" type="noConversion"/>
  <conditionalFormatting sqref="A28 A30 B8 B7:C7 F7:F8 I7:I8">
    <cfRule type="cellIs" dxfId="0" priority="1" operator="equal">
      <formula>""</formula>
    </cfRule>
  </conditionalFormatting>
  <dataValidations xWindow="825" yWindow="635" count="14">
    <dataValidation type="list" errorStyle="warning" showInputMessage="1" showErrorMessage="1" errorTitle="Is this account number right?" error="While not all account numbers are listed, the &quot;Category&quot; tab listing includes the most common categories.  _x000a__x000a_Select &quot;Yes&quot; to accept and &quot;No&quot; to change the account number." promptTitle="REQUIRED" prompt="Refer to &quot;Category&quot; tab for listing of most common codes." sqref="B11:B21" xr:uid="{00000000-0002-0000-0100-000000000000}">
      <formula1>ExpAcct</formula1>
    </dataValidation>
    <dataValidation type="decimal" allowBlank="1" showErrorMessage="1" errorTitle="Positive Values Only" error="Enter the amount of a cash advance as a positive number only." sqref="L25" xr:uid="{00000000-0002-0000-0100-000001000000}">
      <formula1>0</formula1>
      <formula2>10000</formula2>
    </dataValidation>
    <dataValidation type="date" errorStyle="information" allowBlank="1" showInputMessage="1" showErrorMessage="1" errorTitle="Exceeded Time Threshold" error="Expense reports must be submitted within 60 days either the expense was incurred and no later than 60 days after the completion of the event. Refer to NAP OPP 3.3.04." sqref="A11" xr:uid="{00000000-0002-0000-0100-000003000000}">
      <formula1>TODAY()-100</formula1>
      <formula2>TODAY()+10</formula2>
    </dataValidation>
    <dataValidation type="date" errorStyle="warning" operator="greaterThan" allowBlank="1" showErrorMessage="1" errorTitle="Check Dates of Travel" error="Expense reports should be submitted within 60 days of travel. Reports exceeding this timeframe will not be reimbursed." sqref="F7" xr:uid="{00000000-0002-0000-0100-000004000000}">
      <formula1>TODAY()-70</formula1>
    </dataValidation>
    <dataValidation allowBlank="1" showInputMessage="1" showErrorMessage="1" promptTitle="Use NAP Office or Capacity" prompt="Specify the NAP office or capacity the expense report is being completed. For example:_x000a_- Chairman, Bylaws Committee_x000a_- Member, Youth Committee_x000a_- NAP Secretary_x000a_- Director-at-Large_x000a_- Instructor" sqref="B8:C8" xr:uid="{00000000-0002-0000-0100-000005000000}"/>
    <dataValidation allowBlank="1" showInputMessage="1" showErrorMessage="1" promptTitle="Airfare &amp; Transit" prompt="Transportation, including one checked bag to/from destination, is limited to $600 roundtrip (one coach class seat with minimum 14-day advance purchase). Report local shuttle/taxi/Uber to hotel in Ground Transit &amp; Parking. (See NAP OPP 3.3.01)" sqref="F11:F21" xr:uid="{0326F71F-9009-4E95-8C68-2453750E432F}"/>
    <dataValidation type="decimal" allowBlank="1" showInputMessage="1" showErrorMessage="1" promptTitle="Out of Town Travel Only" prompt="SPECIFY # OF DAYS_x000a__x000a_Per diem is reimbursed in lieu of actual lodging, meal and incidental expenses while away from home (over one hour by car) while conducting official business._x000a__x000a_Per diem is not reimbursed if absent over 50% of a meeting or if local." sqref="D11:D22" xr:uid="{00000000-0002-0000-0100-000002000000}">
      <formula1>0</formula1>
      <formula2>10</formula2>
    </dataValidation>
    <dataValidation type="decimal" errorStyle="warning" operator="lessThan" allowBlank="1" showInputMessage="1" showErrorMessage="1" errorTitle="Transportation Costs Limited" error="Transportation, including one checked bag, to/from a destination is limited to $400 round trip. This does not include any local shuttle or taxi service to a hotel. " promptTitle="Ground Transit &amp; Parking" prompt="Include tolls and airport or local parking, and all local ground transportation in your destination city. " sqref="G11:G22" xr:uid="{00000000-0002-0000-0100-000006000000}">
      <formula1>400</formula1>
    </dataValidation>
    <dataValidation type="decimal" errorStyle="information" operator="lessThanOrEqual" allowBlank="1" showInputMessage="1" showErrorMessage="1" errorTitle="Mileage Capped" error="In accordance with NAP's Policies &amp; Procedures, mileage is capped at $400. Report wil automatically calculate maximum mileage." sqref="I12:I22" xr:uid="{00000000-0002-0000-0100-000007000000}">
      <formula1>399.99</formula1>
    </dataValidation>
    <dataValidation allowBlank="1" showInputMessage="1" showErrorMessage="1" promptTitle="Airfare &amp; Transit" prompt="Transportation, including one checked bag to/from destination, is limited to $500 roundtrip (one coach class seat with minimum 14-day advance purchase). Report local shuttle/taxi/Uber to hotel in Ground Transit &amp; Parking. (See NAP OPP 3.3.01)" sqref="F22" xr:uid="{00000000-0002-0000-0100-000008000000}"/>
    <dataValidation allowBlank="1" showInputMessage="1" showErrorMessage="1" promptTitle="Mileage Capped" prompt="Mileage plus tolls and parking may not exceed $500. (See NAP OPP 3.3.01)" sqref="H22" xr:uid="{00000000-0002-0000-0100-000009000000}"/>
    <dataValidation allowBlank="1" showInputMessage="1" showErrorMessage="1" promptTitle="Mileage Capped" prompt="Mileage plus tolls and parking may not exceed $600. (See NAP OPP 3.3.01)" sqref="H11:H21" xr:uid="{4DBBC863-F1EB-4ED1-9C8B-2A4AB8930C71}"/>
    <dataValidation type="decimal" errorStyle="information" operator="lessThanOrEqual" allowBlank="1" showInputMessage="1" showErrorMessage="1" errorTitle="Mileage Capped" error="In accordance with NAP's Policies &amp; Procedures, mileage is capped at $400. Report wil automatically calculate maximum mileage." promptTitle="Mileage Calculation" prompt="Enter the number of miles in # cell to the left, then tab and the form will calculate the total $ amount." sqref="I11" xr:uid="{4F6E386B-AC7F-4DE2-B337-462906688F8D}">
      <formula1>399.99</formula1>
    </dataValidation>
    <dataValidation allowBlank="1" showInputMessage="1" showErrorMessage="1" promptTitle="Per Diem Total" prompt="SPECIFY # OF DAYS_x000a__x000a_Per diem is reimbursed in lieu of actual lodging, meal and incidental expenses while away from home (over one hour by car) while conducting official business._x000a__x000a_Per diem is not reimbursed if absent over 50% of a meeting or if local." sqref="E11" xr:uid="{A493A161-E319-4AB2-8066-38CEF87756E1}"/>
  </dataValidations>
  <printOptions horizontalCentered="1" verticalCentered="1"/>
  <pageMargins left="0.3" right="0.3" top="0.3" bottom="0.3" header="0.3" footer="0.3"/>
  <pageSetup scale="9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46"/>
  <sheetViews>
    <sheetView showGridLines="0" topLeftCell="A4" zoomScaleNormal="100" workbookViewId="0">
      <selection activeCell="C5" sqref="C5"/>
    </sheetView>
  </sheetViews>
  <sheetFormatPr defaultColWidth="8.6640625" defaultRowHeight="13.2" x14ac:dyDescent="0.25"/>
  <cols>
    <col min="1" max="1" width="12.109375" customWidth="1"/>
    <col min="2" max="2" width="28.44140625" customWidth="1"/>
    <col min="3" max="3" width="48.6640625" customWidth="1"/>
    <col min="4" max="4" width="18" customWidth="1"/>
    <col min="5" max="5" width="21.6640625" customWidth="1"/>
  </cols>
  <sheetData>
    <row r="1" spans="1:5" ht="22.95" customHeight="1" x14ac:dyDescent="0.3">
      <c r="A1" s="92" t="s">
        <v>2</v>
      </c>
      <c r="B1" s="92"/>
      <c r="C1" s="92"/>
      <c r="D1" s="92"/>
      <c r="E1" s="92"/>
    </row>
    <row r="2" spans="1:5" ht="13.8" x14ac:dyDescent="0.3">
      <c r="A2" s="93" t="s">
        <v>3</v>
      </c>
      <c r="B2" s="93"/>
      <c r="C2" s="93"/>
      <c r="D2" s="93"/>
      <c r="E2" s="93"/>
    </row>
    <row r="3" spans="1:5" ht="13.8" x14ac:dyDescent="0.3">
      <c r="A3" s="94" t="s">
        <v>81</v>
      </c>
      <c r="B3" s="93"/>
      <c r="C3" s="93"/>
      <c r="D3" s="93"/>
      <c r="E3" s="93"/>
    </row>
    <row r="5" spans="1:5" ht="18" customHeight="1" x14ac:dyDescent="0.25">
      <c r="A5" s="22" t="s">
        <v>35</v>
      </c>
      <c r="B5" s="11"/>
      <c r="C5" s="11"/>
      <c r="D5" s="6"/>
      <c r="E5" s="6"/>
    </row>
    <row r="6" spans="1:5" ht="17.25" customHeight="1" x14ac:dyDescent="0.25">
      <c r="A6" s="1"/>
      <c r="B6" s="1"/>
      <c r="C6" s="1"/>
      <c r="D6" s="1"/>
      <c r="E6" s="1"/>
    </row>
    <row r="7" spans="1:5" s="3" customFormat="1" ht="29.25" customHeight="1" x14ac:dyDescent="0.25">
      <c r="A7" s="7" t="s">
        <v>36</v>
      </c>
      <c r="B7" s="8" t="s">
        <v>37</v>
      </c>
      <c r="C7" s="8" t="s">
        <v>15</v>
      </c>
      <c r="D7" s="8" t="s">
        <v>38</v>
      </c>
      <c r="E7" s="8" t="s">
        <v>39</v>
      </c>
    </row>
    <row r="8" spans="1:5" ht="26.4" x14ac:dyDescent="0.25">
      <c r="A8" s="23">
        <v>61100</v>
      </c>
      <c r="B8" s="12" t="s">
        <v>40</v>
      </c>
      <c r="C8" s="18" t="s">
        <v>41</v>
      </c>
      <c r="D8" s="9" t="s">
        <v>40</v>
      </c>
      <c r="E8" s="9" t="s">
        <v>42</v>
      </c>
    </row>
    <row r="9" spans="1:5" ht="26.4" x14ac:dyDescent="0.25">
      <c r="A9" s="25">
        <v>61120</v>
      </c>
      <c r="B9" s="14" t="s">
        <v>77</v>
      </c>
      <c r="C9" s="17" t="s">
        <v>78</v>
      </c>
      <c r="D9" s="16" t="s">
        <v>44</v>
      </c>
      <c r="E9" s="10" t="s">
        <v>43</v>
      </c>
    </row>
    <row r="10" spans="1:5" ht="26.4" x14ac:dyDescent="0.25">
      <c r="A10" s="24">
        <v>61130</v>
      </c>
      <c r="B10" s="13" t="s">
        <v>79</v>
      </c>
      <c r="C10" s="19" t="s">
        <v>45</v>
      </c>
      <c r="D10" s="5" t="s">
        <v>46</v>
      </c>
      <c r="E10" s="5" t="s">
        <v>43</v>
      </c>
    </row>
    <row r="11" spans="1:5" ht="39.6" x14ac:dyDescent="0.25">
      <c r="A11" s="25">
        <v>61140</v>
      </c>
      <c r="B11" s="14" t="s">
        <v>80</v>
      </c>
      <c r="C11" s="17" t="s">
        <v>47</v>
      </c>
      <c r="D11" s="10" t="s">
        <v>48</v>
      </c>
      <c r="E11" s="10" t="s">
        <v>43</v>
      </c>
    </row>
    <row r="12" spans="1:5" s="62" customFormat="1" ht="31.95" customHeight="1" x14ac:dyDescent="0.25">
      <c r="A12" s="58">
        <v>61300</v>
      </c>
      <c r="B12" s="59" t="s">
        <v>74</v>
      </c>
      <c r="C12" s="60" t="s">
        <v>75</v>
      </c>
      <c r="D12" s="61" t="s">
        <v>49</v>
      </c>
      <c r="E12" s="61" t="s">
        <v>50</v>
      </c>
    </row>
    <row r="13" spans="1:5" ht="26.4" x14ac:dyDescent="0.25">
      <c r="A13" s="25">
        <v>61350</v>
      </c>
      <c r="B13" s="14" t="s">
        <v>76</v>
      </c>
      <c r="C13" s="17" t="s">
        <v>51</v>
      </c>
      <c r="D13" s="10" t="s">
        <v>49</v>
      </c>
      <c r="E13" s="10" t="s">
        <v>50</v>
      </c>
    </row>
    <row r="14" spans="1:5" ht="39.6" x14ac:dyDescent="0.25">
      <c r="A14" s="25">
        <v>10100</v>
      </c>
      <c r="B14" s="14" t="s">
        <v>52</v>
      </c>
      <c r="C14" s="17" t="s">
        <v>53</v>
      </c>
      <c r="D14" s="10" t="s">
        <v>54</v>
      </c>
      <c r="E14" s="10" t="s">
        <v>55</v>
      </c>
    </row>
    <row r="15" spans="1:5" ht="26.4" x14ac:dyDescent="0.25">
      <c r="A15" s="26">
        <v>61370</v>
      </c>
      <c r="B15" s="15" t="s">
        <v>56</v>
      </c>
      <c r="C15" s="20" t="s">
        <v>57</v>
      </c>
      <c r="D15" s="4" t="s">
        <v>54</v>
      </c>
      <c r="E15" s="4" t="s">
        <v>43</v>
      </c>
    </row>
    <row r="16" spans="1:5" ht="39.6" x14ac:dyDescent="0.25">
      <c r="A16" s="26">
        <v>63200</v>
      </c>
      <c r="B16" s="15" t="s">
        <v>68</v>
      </c>
      <c r="C16" s="20" t="s">
        <v>58</v>
      </c>
      <c r="D16" s="21" t="s">
        <v>59</v>
      </c>
      <c r="E16" s="4" t="s">
        <v>50</v>
      </c>
    </row>
    <row r="17" spans="1:5" ht="39.6" x14ac:dyDescent="0.25">
      <c r="A17" s="25">
        <v>63300</v>
      </c>
      <c r="B17" s="14" t="s">
        <v>73</v>
      </c>
      <c r="C17" s="17" t="s">
        <v>63</v>
      </c>
      <c r="D17" s="16" t="s">
        <v>59</v>
      </c>
      <c r="E17" s="10" t="s">
        <v>50</v>
      </c>
    </row>
    <row r="18" spans="1:5" ht="39.6" x14ac:dyDescent="0.25">
      <c r="A18" s="25">
        <v>74000</v>
      </c>
      <c r="B18" s="14" t="s">
        <v>72</v>
      </c>
      <c r="C18" s="17" t="s">
        <v>69</v>
      </c>
      <c r="D18" s="16" t="s">
        <v>60</v>
      </c>
      <c r="E18" s="10" t="s">
        <v>43</v>
      </c>
    </row>
    <row r="19" spans="1:5" ht="39.6" x14ac:dyDescent="0.25">
      <c r="A19" s="24">
        <v>74100</v>
      </c>
      <c r="B19" s="13" t="s">
        <v>71</v>
      </c>
      <c r="C19" s="19" t="s">
        <v>61</v>
      </c>
      <c r="D19" s="5" t="s">
        <v>60</v>
      </c>
      <c r="E19" s="5" t="s">
        <v>43</v>
      </c>
    </row>
    <row r="20" spans="1:5" ht="39.6" x14ac:dyDescent="0.25">
      <c r="A20" s="25">
        <v>74500</v>
      </c>
      <c r="B20" s="14" t="s">
        <v>70</v>
      </c>
      <c r="C20" s="17" t="s">
        <v>62</v>
      </c>
      <c r="D20" s="16" t="s">
        <v>59</v>
      </c>
      <c r="E20" s="10" t="s">
        <v>50</v>
      </c>
    </row>
    <row r="21" spans="1:5" ht="16.95" customHeight="1" x14ac:dyDescent="0.25">
      <c r="A21" s="24">
        <v>61380</v>
      </c>
      <c r="B21" s="13" t="s">
        <v>64</v>
      </c>
      <c r="C21" s="19" t="s">
        <v>65</v>
      </c>
      <c r="D21" s="5" t="s">
        <v>66</v>
      </c>
      <c r="E21" s="5" t="s">
        <v>50</v>
      </c>
    </row>
    <row r="23" spans="1:5" x14ac:dyDescent="0.25">
      <c r="A23" s="105" t="s">
        <v>67</v>
      </c>
      <c r="B23" s="106"/>
      <c r="C23" s="106"/>
      <c r="D23" s="106"/>
      <c r="E23" s="106"/>
    </row>
    <row r="24" spans="1:5" x14ac:dyDescent="0.25">
      <c r="A24" s="106"/>
      <c r="B24" s="106"/>
      <c r="C24" s="106"/>
      <c r="D24" s="106"/>
      <c r="E24" s="106"/>
    </row>
    <row r="25" spans="1:5" x14ac:dyDescent="0.25">
      <c r="A25" s="106"/>
      <c r="B25" s="106"/>
      <c r="C25" s="106"/>
      <c r="D25" s="106"/>
      <c r="E25" s="106"/>
    </row>
    <row r="26" spans="1:5" hidden="1" x14ac:dyDescent="0.25">
      <c r="A26" s="28" t="str">
        <f>A8&amp;" "&amp;B8</f>
        <v>61100 President</v>
      </c>
    </row>
    <row r="27" spans="1:5" hidden="1" x14ac:dyDescent="0.25">
      <c r="A27" s="28" t="e">
        <f>#REF!&amp;" "&amp;#REF!</f>
        <v>#REF!</v>
      </c>
    </row>
    <row r="28" spans="1:5" hidden="1" x14ac:dyDescent="0.25">
      <c r="A28" s="28" t="str">
        <f>A9&amp;" "&amp;B9</f>
        <v>61120 Board Member Misc. Expense</v>
      </c>
    </row>
    <row r="29" spans="1:5" hidden="1" x14ac:dyDescent="0.25">
      <c r="A29" s="28" t="str">
        <f>A10&amp;" "&amp;B10</f>
        <v>61130 BOD Meeting Expense</v>
      </c>
    </row>
    <row r="30" spans="1:5" hidden="1" x14ac:dyDescent="0.25">
      <c r="A30" s="28" t="str">
        <f>A11&amp;" "&amp;B11</f>
        <v>61140 Nat'l Rep Travel</v>
      </c>
    </row>
    <row r="31" spans="1:5" hidden="1" x14ac:dyDescent="0.25">
      <c r="A31" s="28" t="str">
        <f>A12&amp;" "&amp;B12</f>
        <v>61300 Committee Expense</v>
      </c>
    </row>
    <row r="32" spans="1:5" hidden="1" x14ac:dyDescent="0.25">
      <c r="A32" s="28" t="str">
        <f>A13&amp;" "&amp;B13</f>
        <v>61350 Committee Travel/Mtg expense</v>
      </c>
    </row>
    <row r="33" spans="1:1" hidden="1" x14ac:dyDescent="0.25">
      <c r="A33" s="28" t="e">
        <f>#REF!&amp;" "&amp;#REF!</f>
        <v>#REF!</v>
      </c>
    </row>
    <row r="34" spans="1:1" hidden="1" x14ac:dyDescent="0.25">
      <c r="A34" s="28" t="str">
        <f>A14&amp;" "&amp;B14</f>
        <v>10100 District Conferences</v>
      </c>
    </row>
    <row r="35" spans="1:1" hidden="1" x14ac:dyDescent="0.25">
      <c r="A35" s="28" t="str">
        <f>A15&amp;" "&amp;B15</f>
        <v>61370 District Director Travel</v>
      </c>
    </row>
    <row r="36" spans="1:1" hidden="1" x14ac:dyDescent="0.25">
      <c r="A36" s="28" t="e">
        <f>#REF!&amp;" "&amp;#REF!</f>
        <v>#REF!</v>
      </c>
    </row>
    <row r="37" spans="1:1" hidden="1" x14ac:dyDescent="0.25">
      <c r="A37" s="28" t="str">
        <f>A16&amp;" "&amp;B16</f>
        <v>63200 PQE Expenses</v>
      </c>
    </row>
    <row r="38" spans="1:1" hidden="1" x14ac:dyDescent="0.25">
      <c r="A38" s="28" t="str">
        <f>A18&amp;" "&amp;B18</f>
        <v>74000 NTC/Convention Expense</v>
      </c>
    </row>
    <row r="39" spans="1:1" hidden="1" x14ac:dyDescent="0.25">
      <c r="A39" s="28" t="str">
        <f>A19&amp;" "&amp;B19</f>
        <v>74100 Leadership Conference Expense</v>
      </c>
    </row>
    <row r="40" spans="1:1" hidden="1" x14ac:dyDescent="0.25">
      <c r="A40" s="28" t="e">
        <f>#REF!&amp;" "&amp;#REF!</f>
        <v>#REF!</v>
      </c>
    </row>
    <row r="41" spans="1:1" hidden="1" x14ac:dyDescent="0.25">
      <c r="A41" s="28" t="e">
        <f>#REF!&amp;" "&amp;#REF!</f>
        <v>#REF!</v>
      </c>
    </row>
    <row r="42" spans="1:1" hidden="1" x14ac:dyDescent="0.25">
      <c r="A42" s="28" t="str">
        <f>A20&amp;" "&amp;B20</f>
        <v>74500 Train the Trainer Expense</v>
      </c>
    </row>
    <row r="43" spans="1:1" hidden="1" x14ac:dyDescent="0.25">
      <c r="A43" s="28" t="e">
        <f>#REF!&amp;" "&amp;#REF!</f>
        <v>#REF!</v>
      </c>
    </row>
    <row r="44" spans="1:1" hidden="1" x14ac:dyDescent="0.25">
      <c r="A44" s="28" t="str">
        <f>A17&amp;" "&amp;B17</f>
        <v>63300 PRC Expense</v>
      </c>
    </row>
    <row r="45" spans="1:1" hidden="1" x14ac:dyDescent="0.25">
      <c r="A45" s="28" t="str">
        <f t="shared" ref="A45" si="0">A21&amp;" "&amp;B21</f>
        <v>61380 Youth Liaison Expense</v>
      </c>
    </row>
    <row r="46" spans="1:1" hidden="1" x14ac:dyDescent="0.25"/>
  </sheetData>
  <mergeCells count="4">
    <mergeCell ref="A1:E1"/>
    <mergeCell ref="A2:E2"/>
    <mergeCell ref="A3:E3"/>
    <mergeCell ref="A23:E25"/>
  </mergeCells>
  <printOptions horizontalCentered="1"/>
  <pageMargins left="0.25" right="0.25" top="1" bottom="1" header="0.3" footer="0.3"/>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D56D5A18582048AA52877B5C9BC5EB" ma:contentTypeVersion="18" ma:contentTypeDescription="Create a new document." ma:contentTypeScope="" ma:versionID="230c1a10f58ee0d6525b25bc08079fa9">
  <xsd:schema xmlns:xsd="http://www.w3.org/2001/XMLSchema" xmlns:xs="http://www.w3.org/2001/XMLSchema" xmlns:p="http://schemas.microsoft.com/office/2006/metadata/properties" xmlns:ns2="59a05ece-0db9-47b4-bf14-2e3be583de2d" xmlns:ns3="71ffeb2c-5265-4c66-9769-eb278309dc80" xmlns:ns4="a4156381-d178-4c09-8e97-f5922a93bca0" targetNamespace="http://schemas.microsoft.com/office/2006/metadata/properties" ma:root="true" ma:fieldsID="66abc661701cdc1e286c8d437e9128c7" ns2:_="" ns3:_="" ns4:_="">
    <xsd:import namespace="59a05ece-0db9-47b4-bf14-2e3be583de2d"/>
    <xsd:import namespace="71ffeb2c-5265-4c66-9769-eb278309dc80"/>
    <xsd:import namespace="a4156381-d178-4c09-8e97-f5922a93bca0"/>
    <xsd:element name="properties">
      <xsd:complexType>
        <xsd:sequence>
          <xsd:element name="documentManagement">
            <xsd:complexType>
              <xsd:all>
                <xsd:element ref="ns2:SharedWithUsers" minOccurs="0"/>
                <xsd:element ref="ns2:SharedWithDetails" minOccurs="0"/>
                <xsd:element ref="ns3:LastSharedByUser" minOccurs="0"/>
                <xsd:element ref="ns3:LastSharedByTime" minOccurs="0"/>
                <xsd:element ref="ns4:MediaServiceMetadata" minOccurs="0"/>
                <xsd:element ref="ns4:MediaServiceFastMetadata"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lcf76f155ced4ddcb4097134ff3c332f" minOccurs="0"/>
                <xsd:element ref="ns2:TaxCatchAll"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a05ece-0db9-47b4-bf14-2e3be583de2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5fdea5a6-a2c5-4a12-8b51-782468c87e27}" ma:internalName="TaxCatchAll" ma:showField="CatchAllData" ma:web="59a05ece-0db9-47b4-bf14-2e3be583de2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1ffeb2c-5265-4c66-9769-eb278309dc80" elementFormDefault="qualified">
    <xsd:import namespace="http://schemas.microsoft.com/office/2006/documentManagement/types"/>
    <xsd:import namespace="http://schemas.microsoft.com/office/infopath/2007/PartnerControls"/>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4156381-d178-4c09-8e97-f5922a93bca0"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54e0089-4995-45a0-b902-2dd387f60e32"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9a05ece-0db9-47b4-bf14-2e3be583de2d" xsi:nil="true"/>
    <lcf76f155ced4ddcb4097134ff3c332f xmlns="a4156381-d178-4c09-8e97-f5922a93bca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41FF49-1005-4544-ACC0-91924F85466E}">
  <ds:schemaRefs>
    <ds:schemaRef ds:uri="http://schemas.microsoft.com/sharepoint/v3/contenttype/forms"/>
  </ds:schemaRefs>
</ds:datastoreItem>
</file>

<file path=customXml/itemProps2.xml><?xml version="1.0" encoding="utf-8"?>
<ds:datastoreItem xmlns:ds="http://schemas.openxmlformats.org/officeDocument/2006/customXml" ds:itemID="{F042D2DC-0669-4910-BBC4-40C6A9F1A1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a05ece-0db9-47b4-bf14-2e3be583de2d"/>
    <ds:schemaRef ds:uri="71ffeb2c-5265-4c66-9769-eb278309dc80"/>
    <ds:schemaRef ds:uri="a4156381-d178-4c09-8e97-f5922a93bc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7A66A9-4FB3-4602-AF7E-649981250056}">
  <ds:schemaRefs>
    <ds:schemaRef ds:uri="http://schemas.microsoft.com/office/2006/metadata/properties"/>
    <ds:schemaRef ds:uri="http://schemas.microsoft.com/office/infopath/2007/PartnerControls"/>
    <ds:schemaRef ds:uri="59a05ece-0db9-47b4-bf14-2e3be583de2d"/>
    <ds:schemaRef ds:uri="a4156381-d178-4c09-8e97-f5922a93bc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Rates</vt:lpstr>
      <vt:lpstr>Report</vt:lpstr>
      <vt:lpstr>Category</vt:lpstr>
      <vt:lpstr>ExpAcct</vt:lpstr>
      <vt:lpstr>mileage</vt:lpstr>
      <vt:lpstr>NAPAcct</vt:lpstr>
      <vt:lpstr>perdiem</vt:lpstr>
      <vt:lpstr>Report!Print_Area</vt:lpstr>
      <vt:lpstr>Category!Print_Titles</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Evan A. Lemoine</dc:creator>
  <cp:keywords/>
  <dc:description/>
  <cp:lastModifiedBy>Cyndy Launchbaugh</cp:lastModifiedBy>
  <cp:revision/>
  <cp:lastPrinted>2022-03-16T20:15:29Z</cp:lastPrinted>
  <dcterms:created xsi:type="dcterms:W3CDTF">2000-10-27T00:30:29Z</dcterms:created>
  <dcterms:modified xsi:type="dcterms:W3CDTF">2023-03-09T22:43:52Z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TC062062751033</vt:lpwstr>
  </property>
  <property fmtid="{D5CDD505-2E9C-101B-9397-08002B2CF9AE}" pid="3" name="ContentTypeId">
    <vt:lpwstr>0x0101001BD56D5A18582048AA52877B5C9BC5EB</vt:lpwstr>
  </property>
  <property fmtid="{D5CDD505-2E9C-101B-9397-08002B2CF9AE}" pid="4" name="MediaServiceImageTags">
    <vt:lpwstr/>
  </property>
</Properties>
</file>